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mc:AlternateContent xmlns:mc="http://schemas.openxmlformats.org/markup-compatibility/2006">
    <mc:Choice Requires="x15">
      <x15ac:absPath xmlns:x15ac="http://schemas.microsoft.com/office/spreadsheetml/2010/11/ac" url="https://beatitsr.sharepoint.com/sites/BeatITs.r.o/Shared Documents/General/Beat IT/2_EU projekty/17_IoT mesta/02_Nitra_IoT/02_NR IoT_Manažérske výstupy/Verejné pripomienkovanie/"/>
    </mc:Choice>
  </mc:AlternateContent>
  <xr:revisionPtr revIDLastSave="249" documentId="8_{75B5D3E8-0F9D-4583-AF5E-E55CF5772D03}" xr6:coauthVersionLast="47" xr6:coauthVersionMax="47" xr10:uidLastSave="{36EF8A96-C086-427A-B9E7-8AD9E02A7EB2}"/>
  <bookViews>
    <workbookView xWindow="-110" yWindow="-110" windowWidth="38620" windowHeight="21100" tabRatio="737" xr2:uid="{00000000-000D-0000-FFFF-FFFF00000000}"/>
  </bookViews>
  <sheets>
    <sheet name="Úvod" sheetId="5" r:id="rId1"/>
    <sheet name="KATALOG_POZIADAVKY" sheetId="30" r:id="rId2"/>
    <sheet name=" Moduly a inkrementy" sheetId="33" r:id="rId3"/>
  </sheets>
  <externalReferences>
    <externalReference r:id="rId4"/>
  </externalReferences>
  <definedNames>
    <definedName name="_xlnm._FilterDatabase" localSheetId="1" hidden="1">KATALOG_POZIADAVKY!$A$2:$J$146</definedName>
    <definedName name="Bezpecnost">#REF!</definedName>
    <definedName name="Databazy">#REF!</definedName>
    <definedName name="Faza">#REF!</definedName>
    <definedName name="Ine">#REF!</definedName>
    <definedName name="Infrastrutkura">#REF!</definedName>
    <definedName name="Inkrement">#REF!</definedName>
    <definedName name="IT_analytik">#REF!</definedName>
    <definedName name="IT_architekt">#REF!</definedName>
    <definedName name="IT_konzultant">#REF!</definedName>
    <definedName name="IT_programator">#REF!</definedName>
    <definedName name="IT_tester">#REF!</definedName>
    <definedName name="Kvalita">#REF!</definedName>
    <definedName name="MODULY">#REF!</definedName>
    <definedName name="Moduly_2">#REF!</definedName>
    <definedName name="PF">[1]CISELNIK!$A$2:$A$6</definedName>
    <definedName name="Poziadavky">[1]CISELNIK!$B$2:$B$4</definedName>
    <definedName name="Pozicia">#REF!</definedName>
    <definedName name="PozicieKomplet">#REF!</definedName>
    <definedName name="Projektovy_manazer">#REF!</definedName>
    <definedName name="Projektový_manažér">#REF!</definedName>
    <definedName name="Subjek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30" l="1"/>
  <c r="H8" i="30"/>
  <c r="H9" i="30"/>
  <c r="H10" i="30"/>
  <c r="H11" i="30"/>
  <c r="H12" i="30"/>
  <c r="H13" i="30"/>
  <c r="H14" i="30"/>
  <c r="H15" i="30"/>
  <c r="H16" i="30"/>
  <c r="H17" i="30"/>
  <c r="H18" i="30"/>
  <c r="H19" i="30"/>
  <c r="H20" i="30"/>
  <c r="H21" i="30"/>
  <c r="H22" i="30"/>
  <c r="H23" i="30"/>
  <c r="H25" i="30"/>
  <c r="H26" i="30"/>
  <c r="H27" i="30"/>
  <c r="H28" i="30"/>
  <c r="H29" i="30"/>
  <c r="H30" i="30"/>
  <c r="H31" i="30"/>
  <c r="H32" i="30"/>
  <c r="H33" i="30"/>
  <c r="H34" i="30"/>
  <c r="H35" i="30"/>
  <c r="H36" i="30"/>
  <c r="H37" i="30"/>
  <c r="H38" i="30"/>
  <c r="H39" i="30"/>
  <c r="H40" i="30"/>
  <c r="H41" i="30"/>
  <c r="H42" i="30"/>
  <c r="H43" i="30"/>
  <c r="H44" i="30"/>
  <c r="H45" i="30"/>
  <c r="H46" i="30"/>
  <c r="H47" i="30"/>
  <c r="H48" i="30"/>
  <c r="H49" i="30"/>
  <c r="H50" i="30"/>
  <c r="H51" i="30"/>
  <c r="H52" i="30"/>
  <c r="H53" i="30"/>
  <c r="H54" i="30"/>
  <c r="H55" i="30"/>
  <c r="H56" i="30"/>
  <c r="H57" i="30"/>
  <c r="H58" i="30"/>
  <c r="H59" i="30"/>
  <c r="H60" i="30"/>
  <c r="H61" i="30"/>
  <c r="H62" i="30"/>
  <c r="H63" i="30"/>
  <c r="H64" i="30"/>
  <c r="H65" i="30"/>
  <c r="H66" i="30"/>
  <c r="H67" i="30"/>
  <c r="H68" i="30"/>
  <c r="H69" i="30"/>
  <c r="H70" i="30"/>
  <c r="H71" i="30"/>
  <c r="H72" i="30"/>
  <c r="H73" i="30"/>
  <c r="H74" i="30"/>
  <c r="H75" i="30"/>
  <c r="H76" i="30"/>
  <c r="H77" i="30"/>
  <c r="H78" i="30"/>
  <c r="H79" i="30"/>
  <c r="H80" i="30"/>
  <c r="H81" i="30"/>
  <c r="H82" i="30"/>
  <c r="H83" i="30"/>
  <c r="H84" i="30"/>
  <c r="H85" i="30"/>
  <c r="H86" i="30"/>
  <c r="H87" i="30"/>
  <c r="H88" i="30"/>
  <c r="H89" i="30"/>
  <c r="H90" i="30"/>
  <c r="H91" i="30"/>
  <c r="H92" i="30"/>
  <c r="H93" i="30"/>
  <c r="H94" i="30"/>
  <c r="H95" i="30"/>
  <c r="H96" i="30"/>
  <c r="H97" i="30"/>
  <c r="H98" i="30"/>
  <c r="H99" i="30"/>
  <c r="H100" i="30"/>
  <c r="H101" i="30"/>
  <c r="H102" i="30"/>
  <c r="H103" i="30"/>
  <c r="H104" i="30"/>
  <c r="H105" i="30"/>
  <c r="H106" i="30"/>
  <c r="H107" i="30"/>
  <c r="H108" i="30"/>
  <c r="H109" i="30"/>
  <c r="H110" i="30"/>
  <c r="H111" i="30"/>
  <c r="H112" i="30"/>
  <c r="H113" i="30"/>
  <c r="H114" i="30"/>
  <c r="H115" i="30"/>
  <c r="H116" i="30"/>
  <c r="H117" i="30"/>
  <c r="H118" i="30"/>
  <c r="H119" i="30"/>
  <c r="H120" i="30"/>
  <c r="H121" i="30"/>
  <c r="H122" i="30"/>
  <c r="H123" i="30"/>
  <c r="H124" i="30"/>
  <c r="H125" i="30"/>
  <c r="H126" i="30"/>
  <c r="H127" i="30"/>
  <c r="H128" i="30"/>
  <c r="H129" i="30"/>
  <c r="H130" i="30"/>
  <c r="H131" i="30"/>
  <c r="H132" i="30"/>
  <c r="H133" i="30"/>
  <c r="H134" i="30"/>
  <c r="H135" i="30"/>
  <c r="H136" i="30"/>
  <c r="H137" i="30"/>
  <c r="H7" i="30" l="1"/>
  <c r="H6" i="30"/>
  <c r="H5" i="30"/>
  <c r="H4" i="30"/>
  <c r="H3" i="30"/>
  <c r="H138" i="30" l="1"/>
  <c r="H139" i="30"/>
  <c r="H140" i="30"/>
  <c r="H141" i="30"/>
  <c r="H142" i="30"/>
  <c r="H143" i="30"/>
  <c r="H144" i="30"/>
  <c r="H145" i="30"/>
  <c r="O3" i="33" l="1"/>
  <c r="P6" i="33"/>
  <c r="P7" i="33"/>
  <c r="P8" i="33"/>
  <c r="P9" i="33"/>
  <c r="P10" i="33"/>
  <c r="P11" i="33"/>
  <c r="P12" i="33"/>
  <c r="P13" i="33"/>
  <c r="P14" i="33"/>
  <c r="P15" i="33"/>
  <c r="P16" i="33"/>
  <c r="P17" i="33"/>
  <c r="P3" i="33"/>
  <c r="O17" i="33"/>
  <c r="N17" i="33"/>
  <c r="L17" i="33"/>
  <c r="O16" i="33"/>
  <c r="N16" i="33"/>
  <c r="L16" i="33"/>
  <c r="O15" i="33"/>
  <c r="N15" i="33"/>
  <c r="L15" i="33"/>
  <c r="O14" i="33"/>
  <c r="N14" i="33"/>
  <c r="L14" i="33"/>
  <c r="O13" i="33"/>
  <c r="N13" i="33"/>
  <c r="L13" i="33"/>
  <c r="O12" i="33"/>
  <c r="N12" i="33"/>
  <c r="L12" i="33"/>
  <c r="O11" i="33"/>
  <c r="N11" i="33"/>
  <c r="L11" i="33"/>
  <c r="O10" i="33"/>
  <c r="N10" i="33"/>
  <c r="L10" i="33"/>
  <c r="O9" i="33"/>
  <c r="N9" i="33"/>
  <c r="L9" i="33"/>
  <c r="O8" i="33"/>
  <c r="N8" i="33"/>
  <c r="L8" i="33"/>
  <c r="O7" i="33"/>
  <c r="N7" i="33"/>
  <c r="L7" i="33"/>
  <c r="O6" i="33"/>
  <c r="N6" i="33"/>
  <c r="L6" i="33"/>
  <c r="N3" i="33"/>
  <c r="L3"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1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ID pre danú požiadavku, pričom sa začína od ID_1 a následne sa pokračuje vždy po 1</t>
        </r>
      </text>
    </comment>
    <comment ref="B2" authorId="0" shapeId="0" xr:uid="{00000000-0006-0000-01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vybrať klasifikáciu požiadavky z kombo boxu, pričom sa jedná o:
</t>
        </r>
        <r>
          <rPr>
            <sz val="9"/>
            <color rgb="FF000000"/>
            <rFont val="Segoe UI"/>
            <family val="2"/>
            <charset val="1"/>
          </rPr>
          <t xml:space="preserve"> - funkčnú požiadvaku
</t>
        </r>
        <r>
          <rPr>
            <sz val="9"/>
            <color rgb="FF000000"/>
            <rFont val="Segoe UI"/>
            <family val="2"/>
            <charset val="1"/>
          </rPr>
          <t xml:space="preserve"> - technickú požiadavku
</t>
        </r>
        <r>
          <rPr>
            <sz val="9"/>
            <color rgb="FF000000"/>
            <rFont val="Segoe UI"/>
            <family val="2"/>
            <charset val="1"/>
          </rPr>
          <t xml:space="preserve"> - ne- funkčnú požiadavku
</t>
        </r>
        <r>
          <rPr>
            <sz val="9"/>
            <color rgb="FF000000"/>
            <rFont val="Segoe UI"/>
            <family val="2"/>
            <charset val="1"/>
          </rPr>
          <t xml:space="preserve">
</t>
        </r>
        <r>
          <rPr>
            <sz val="9"/>
            <color rgb="FF000000"/>
            <rFont val="Segoe UI"/>
            <family val="2"/>
            <charset val="1"/>
          </rPr>
          <t>Viac k problematike v metodika časť Definovanie a klasifikácia požiadaviek</t>
        </r>
      </text>
    </comment>
    <comment ref="C2" authorId="0" shapeId="0" xr:uid="{00000000-0006-0000-01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Oblasti požiadaviek si definuje vlastník projektu, pričom by mali byť zvolené tak, aby zahŕňali nejakú ucelenú oblasť - napr. modul, funkčnosť a pod.</t>
        </r>
      </text>
    </comment>
    <comment ref="D2" authorId="0" shapeId="0" xr:uid="{00000000-0006-0000-01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jednoduché nazvanie požiadavky</t>
        </r>
      </text>
    </comment>
    <comment ref="E2" authorId="0" shapeId="0" xr:uid="{00000000-0006-0000-01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Mal by byť určený väčí detail požiadvaky tak, aby bolo jasné o čo sa v danej požiadavke jedná. 
</t>
        </r>
        <r>
          <rPr>
            <sz val="9"/>
            <color rgb="FF000000"/>
            <rFont val="Segoe UI"/>
            <family val="2"/>
            <charset val="1"/>
          </rPr>
          <t>Tento popis bude následne dôležitý aj pre proces verejného obstarávania ako aj pre procesy dodávky, akceptácie a testovania daných požiadaviek</t>
        </r>
      </text>
    </comment>
    <comment ref="F2" authorId="0" shapeId="0" xr:uid="{00000000-0006-0000-01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Mal by byť definovaný vlastník, ktorý je zodpovedný za definovanie danej požiadavky</t>
        </r>
      </text>
    </comment>
    <comment ref="G2" authorId="0" shapeId="0" xr:uid="{00000000-0006-0000-01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V tejto časti vyberie žiadateľ, ku ktorému modulu sa požiadavka viaže. 
</t>
        </r>
        <r>
          <rPr>
            <sz val="9"/>
            <color rgb="FF000000"/>
            <rFont val="Segoe UI"/>
            <family val="2"/>
            <charset val="1"/>
          </rPr>
          <t>Ak jedna požiadavka patrí k viacerým modulom, je potrbené je zadefinovať viac krát.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2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200-000002000000}">
      <text>
        <r>
          <rPr>
            <b/>
            <sz val="9"/>
            <color indexed="81"/>
            <rFont val="Segoe UI"/>
            <family val="2"/>
          </rPr>
          <t>USER1:</t>
        </r>
        <r>
          <rPr>
            <sz val="9"/>
            <color indexed="81"/>
            <rFont val="Segoe UI"/>
            <family val="2"/>
          </rPr>
          <t xml:space="preserve">
Je potrebné vybrať inkrement, v ktorom bude daný modul dodaný</t>
        </r>
      </text>
    </comment>
    <comment ref="D2" authorId="0" shapeId="0" xr:uid="{00000000-0006-0000-0200-00000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E2" authorId="0" shapeId="0" xr:uid="{00000000-0006-0000-0200-000004000000}">
      <text>
        <r>
          <rPr>
            <b/>
            <sz val="9"/>
            <color indexed="81"/>
            <rFont val="Segoe UI"/>
            <family val="2"/>
          </rPr>
          <t>USER1:</t>
        </r>
        <r>
          <rPr>
            <sz val="9"/>
            <color indexed="81"/>
            <rFont val="Segoe UI"/>
            <family val="2"/>
          </rPr>
          <t xml:space="preserve">
Jedná sa o stanovanie % rozvoja pre jednotlivé komponenty modulu. Rozvoj je vnímaný ako, pre aplikácie, tak aj pre SW produkty.</t>
        </r>
      </text>
    </comment>
    <comment ref="F2" authorId="0" shapeId="0" xr:uid="{00000000-0006-0000-0200-000005000000}">
      <text>
        <r>
          <rPr>
            <b/>
            <sz val="9"/>
            <color indexed="81"/>
            <rFont val="Segoe UI"/>
            <family val="2"/>
          </rPr>
          <t>USER1:</t>
        </r>
        <r>
          <rPr>
            <sz val="9"/>
            <color indexed="81"/>
            <rFont val="Segoe UI"/>
            <family val="2"/>
          </rPr>
          <t xml:space="preserve">
Jedná sa o stanovenie percenta supportov pre HW a SW produkty v danom module.</t>
        </r>
      </text>
    </comment>
    <comment ref="G2" authorId="0" shapeId="0" xr:uid="{00000000-0006-0000-0200-000006000000}">
      <text>
        <r>
          <rPr>
            <b/>
            <sz val="9"/>
            <color indexed="81"/>
            <rFont val="Segoe UI"/>
            <family val="2"/>
          </rPr>
          <t>USER1:</t>
        </r>
        <r>
          <rPr>
            <sz val="9"/>
            <color indexed="81"/>
            <rFont val="Segoe UI"/>
            <family val="2"/>
          </rPr>
          <t xml:space="preserve">
Jedná sa o stanovenie začiatku realizácie podpory alebo supportu pre daný modul. </t>
        </r>
      </text>
    </comment>
    <comment ref="K2" authorId="0" shapeId="0" xr:uid="{00000000-0006-0000-0200-000007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M2" authorId="0" shapeId="0" xr:uid="{00000000-0006-0000-0200-000008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stanoviť dátum ukončenia inkrementu.
</t>
        </r>
        <r>
          <rPr>
            <sz val="9"/>
            <color rgb="FF000000"/>
            <rFont val="Segoe UI"/>
            <family val="2"/>
            <charset val="1"/>
          </rPr>
          <t xml:space="preserve">
</t>
        </r>
        <r>
          <rPr>
            <sz val="9"/>
            <color rgb="FF000000"/>
            <rFont val="Segoe UI"/>
            <family val="2"/>
            <charset val="1"/>
          </rPr>
          <t>Formát dátumu je DD.MM.RRRR</t>
        </r>
      </text>
    </comment>
    <comment ref="N2" authorId="0" shapeId="0" xr:uid="{00000000-0006-0000-0200-000009000000}">
      <text>
        <r>
          <rPr>
            <b/>
            <sz val="9"/>
            <color indexed="81"/>
            <rFont val="Segoe UI"/>
            <family val="2"/>
          </rPr>
          <t>USER1:</t>
        </r>
        <r>
          <rPr>
            <sz val="9"/>
            <color indexed="81"/>
            <rFont val="Segoe UI"/>
            <family val="2"/>
          </rPr>
          <t xml:space="preserve">
Predstavuje dobu trvania inkrementu v mesiacoch</t>
        </r>
      </text>
    </comment>
    <comment ref="O2" authorId="0" shapeId="0" xr:uid="{00000000-0006-0000-0200-00000A000000}">
      <text>
        <r>
          <rPr>
            <b/>
            <sz val="9"/>
            <color indexed="81"/>
            <rFont val="Segoe UI"/>
            <family val="2"/>
          </rPr>
          <t>USER1:</t>
        </r>
        <r>
          <rPr>
            <sz val="9"/>
            <color indexed="81"/>
            <rFont val="Segoe UI"/>
            <family val="2"/>
          </rPr>
          <t xml:space="preserve">
Predstavuje rok dodania modulov v danom inkremente od začiatku projektu</t>
        </r>
      </text>
    </comment>
    <comment ref="P2" authorId="0" shapeId="0" xr:uid="{00000000-0006-0000-0200-00000B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sharedStrings.xml><?xml version="1.0" encoding="utf-8"?>
<sst xmlns="http://schemas.openxmlformats.org/spreadsheetml/2006/main" count="1042" uniqueCount="427">
  <si>
    <t xml:space="preserve">I-04 Príloha pre spracovanie Katalógu požiadaviek 
podľa vyhlášky MIRRI SR č. 401/2023 Z. z.   </t>
  </si>
  <si>
    <t>Verzia dokumentu: v 1.1</t>
  </si>
  <si>
    <t>Názov riešenia</t>
  </si>
  <si>
    <t>Budovanie prvkov inteligentného mesta v meste Nitra- inteligentné merania vo verejných budovách</t>
  </si>
  <si>
    <t>Číslo projektu ITMS</t>
  </si>
  <si>
    <t>Kód Projektu a ISVS z MetaIS</t>
  </si>
  <si>
    <t>projekt_3971</t>
  </si>
  <si>
    <t>Organizácia</t>
  </si>
  <si>
    <t>Mesto Nitra</t>
  </si>
  <si>
    <t>Ulica</t>
  </si>
  <si>
    <t>PSČ</t>
  </si>
  <si>
    <t>Web</t>
  </si>
  <si>
    <t>IČO</t>
  </si>
  <si>
    <t>Spracovateľ</t>
  </si>
  <si>
    <t xml:space="preserve">Kontakt na spracovateľa    </t>
  </si>
  <si>
    <t>*Pre projekty nad  1 000 000 EUR je Katalóg požiadaviek súčasťou výstupu M-05 Analýza nákladov a prínosov.</t>
  </si>
  <si>
    <t>*Pre projekty do 1 000 000 EUR vrátane môže žiadateľ za účelom vyplnenia/predloženia Katalógu požiadaviek namiesto tohto dokumentu taktiež využiť šablónu pre výstup M-05 Analýza nákladov a prínosov a vyplniť všetky relevantné hárky.</t>
  </si>
  <si>
    <t>*V prípravnej a iniciačnej fáze žiadateľ vypĺňa zelenú sekciu/žlté polia. Zároveň pre projekty/zmenové požiadavky do 1 000 000 EUR vrátane pripomíname povinnosť vypracovať štruktúrovaný rozpočet  v manažérskom výstupe I-02 Projektový zámer.</t>
  </si>
  <si>
    <r>
      <rPr>
        <b/>
        <sz val="10"/>
        <color rgb="FF000000"/>
        <rFont val="Calibri Light"/>
        <family val="2"/>
        <charset val="238"/>
        <scheme val="major"/>
      </rPr>
      <t xml:space="preserve">KROK 1)
PRÍPRAVNÁ A INICIAČNÁ FÁZA
</t>
    </r>
    <r>
      <rPr>
        <sz val="10"/>
        <color rgb="FF000000"/>
        <rFont val="Calibri Light"/>
        <family val="2"/>
        <charset val="238"/>
        <scheme val="major"/>
      </rPr>
      <t xml:space="preserve">(obsah tvorí </t>
    </r>
    <r>
      <rPr>
        <b/>
        <sz val="10"/>
        <color rgb="FF000000"/>
        <rFont val="Calibri Light"/>
        <family val="2"/>
        <charset val="238"/>
        <scheme val="major"/>
      </rPr>
      <t>OBJEDNÁVATEĽ -</t>
    </r>
    <r>
      <rPr>
        <sz val="10"/>
        <color rgb="FF000000"/>
        <rFont val="Calibri Light"/>
        <family val="2"/>
        <charset val="238"/>
        <scheme val="major"/>
      </rPr>
      <t xml:space="preserve"> PRED spustením VO)</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</si>
  <si>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</si>
  <si>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</si>
  <si>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</si>
  <si>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</si>
  <si>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</si>
  <si>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</si>
  <si>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</si>
  <si>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ČÍSLO
INKREMENTU</t>
  </si>
  <si>
    <t>ZÁVISLOSŤ
RIZIKO
EXTERNÁ INTEGRÁCIA</t>
  </si>
  <si>
    <r>
      <t xml:space="preserve">POZNÁMKA
</t>
    </r>
    <r>
      <rPr>
        <sz val="10"/>
        <rFont val="Calibri Light"/>
        <family val="2"/>
        <scheme val="major"/>
      </rPr>
      <t>(napr. legislatívne východiská)</t>
    </r>
  </si>
  <si>
    <t>N_1</t>
  </si>
  <si>
    <t>Ne-Funkcna poziadavka</t>
  </si>
  <si>
    <t>Infrastructure</t>
  </si>
  <si>
    <t>Funkcia siete</t>
  </si>
  <si>
    <t>Vybudovanie vlastnej LPWAN. Bude spĺnať požiadavky internetu vecí ako je bezpečná obojsmerná komunikácia, mobilita a variabilita. 
Poskytne bezproblémovú spoluprácu medzi SMART zariadeniami bez komplikovaných inštalácií a taktiež voľnosť z pohľadu ďalšieho rozvoja</t>
  </si>
  <si>
    <t>Infra modul</t>
  </si>
  <si>
    <t>F_2</t>
  </si>
  <si>
    <t>Funkcna poziadavka</t>
  </si>
  <si>
    <t>Topologia siete</t>
  </si>
  <si>
    <t xml:space="preserve">LPWAN - viacnásobná hviezdicová topológia, kde su brány jednotlivými transparentnými mostami medzi koncovými zariadeniami a centrálnym sieťovým serverom v backende
</t>
  </si>
  <si>
    <t>T_3</t>
  </si>
  <si>
    <t>Technicka poziadavka</t>
  </si>
  <si>
    <t>Specifikacia</t>
  </si>
  <si>
    <t>LPWAN:
- Vybudovaná sieť musí disponovať pásmom 169 MHz, ktoré vďaka nižšej frekvencii a vyššiemu
   vysielaciemu výkonu (až do 500 mW) umožňuje lepšiu komunikáciu v ťažko dostupných podmienkach
- taktiež pásmom 868 MHz pre dostatočný rozsah a škálu nasadenia IoT snímačov.</t>
  </si>
  <si>
    <t>F_4</t>
  </si>
  <si>
    <t>LPWAN Gateway</t>
  </si>
  <si>
    <t>LPWAN základňové stanice (gateway): 
Každá brána je registrovaná na sieťovom serveri a vyžaduje nepretržité pripojenie do verejného internetu. 
V miestach, kde budú základňové stanice inštalované, bude využité existujúce pripojenie do verejného internetu alebo cez mobilné pripojenie.</t>
  </si>
  <si>
    <t>N_5</t>
  </si>
  <si>
    <t>LPWAN Gateway vlastnosti</t>
  </si>
  <si>
    <t>LPWAN gateway vlastnosti:
- bezpečný vzdialený manažment
- webové rozhranie, pokročilá správa a monitoring
- výkonnostné a diagnostické nástroje</t>
  </si>
  <si>
    <t>T_6</t>
  </si>
  <si>
    <t>LPWAN Gateway specifikacia</t>
  </si>
  <si>
    <t>LPWAN gateway špecifikácia:
- Frekvenčný rozsah: 169,400-169,475 MHz a EU 863-870 MHz
- Protokoly komunikačné: wM-Bus a LoRaWAN
- Vysielací výkon: 500 mW (169 MHz), TX výkon 27 dBm (868 MHz)
- Modulácia: 2-GFSK, 4-GFSK (169 MHz) a Spread spectrum (868 MHz)
- Konektivita: ethernet 10/100 Mbps, GMS/LTE
- Možnosť variácie antén: externých, konektor SMA-female</t>
  </si>
  <si>
    <t>F_9</t>
  </si>
  <si>
    <t>Elektromer 1 fázový smart priamy</t>
  </si>
  <si>
    <t>Elektromer funkcie</t>
  </si>
  <si>
    <t xml:space="preserve">Elektromer 1 fázový smart priamy:
- meranie a posielanie údajov minimálne: činná a jalová energia (dodávka, odber), napätie, prúd po fázach, činný príkon a jalový výkon
- bezdrôtová rádiová komunikácia LPWAN
- diaľková konfigurácia a dohľad
</t>
  </si>
  <si>
    <t>T_10</t>
  </si>
  <si>
    <t>Elektromer vlastnosti</t>
  </si>
  <si>
    <t>Elektromer 1 fázový smart priamy:
- priame pripojenie max. 100 A
- LCD displej
- prevedenie na DIN lištu
- napájanie 230V</t>
  </si>
  <si>
    <t>F_11</t>
  </si>
  <si>
    <t>Elektromer 3 fázový smart priamy</t>
  </si>
  <si>
    <t>Elektromer 3 fázový smart priamy:
- meranie a posielanie údajov minimálne: činná a jalová energia (dodávka, odber), napätie, prúd po fázach, činný príkon a jalový výkon
- bezdrôtová rádiová komunikácia LPWAN
- diaľková konfigurácia a dohľad</t>
  </si>
  <si>
    <t>Elektromer 3 fázový smart priamy:
- priame pripojenie max. 100 A
- LCD displej
- prevedenie na DIN lištu
- napájanie 230V</t>
  </si>
  <si>
    <t>F_13</t>
  </si>
  <si>
    <t>Elektromer nepriamy smart</t>
  </si>
  <si>
    <t>Elektromer 3 fázový smart nepriamy:
- nepriame meranie s prúdovými transformátormi 50A – 1000A/5A
- meranie a posielanie údajov minimálne: činná a jalová energia (dodávka, odber), napätie, prúd po fázach, činný príkon a jalový výkon
- bezdrôtová rádiová komunikácia LPWAN
- diaľková konfigurácia a dohľad</t>
  </si>
  <si>
    <t>Elektromer 3 fázový smart nepriamy:
- LCD displej
- prúd primárny: 1 - 9999A
- prúd sekundárny: 1A / 5A
- prevedenie na DIN lištu s externými prúdovými svorkami
- napájanie 230V</t>
  </si>
  <si>
    <t>F_15</t>
  </si>
  <si>
    <t>Merač tepla</t>
  </si>
  <si>
    <t>Merač tepla funkcie</t>
  </si>
  <si>
    <t xml:space="preserve">Merač tepla IoT:                
- merač tepla/chladu s fluidikovým prietokomerom
- menovitý priemer DN20 – DN100
- meranie a posielanie údajov minimálne: celková energia, pretečený objem, okamžitý prietok, okamžitý výkon, teplota prívodu a spiatočky, stav batérie
- typ snímača teploty Pt500 
- bezdrôtová rádiová komunikácia LPWAN 
- batériové alebo sieťové napájanie (životnosť batérie minimálne 5 rokov)
- stupeň ochrany IP65
- trieda prostredia A E1 / M1
</t>
  </si>
  <si>
    <t>F_16</t>
  </si>
  <si>
    <t>Voda IoT senzor DN15-DN50</t>
  </si>
  <si>
    <t>Voda IoT funkcie</t>
  </si>
  <si>
    <t>Voda IoT senzor:
- viacvtokový suchobežný vodomer
- menovitý priemer DN15 – DN50
- meranie a posielanie údajov minimálne: pretečený objem, stav batérie
- horizontálna a vertikálna inštalácia
- bezdrôtová rádiová komunikácia LPWAN
- napájanie z batérie (životnosť minimálne 5 rokov)
- porovnateľné s metrologickou triedou BH, CH / AV, CH, A / CH
- citlivosť prietokového profilu U0/D0</t>
  </si>
  <si>
    <t>F_17</t>
  </si>
  <si>
    <t>Voda IoT senzor snimac+hlavica</t>
  </si>
  <si>
    <t>Voda IoT senzor:
- meranie spotreby vody z vodomera
- meranie a posielanie údajov minimálne: pretečený objem, stav batérie
- kompaktné prevedenie
- bezdrôtová rádiová komunikácia 169 MHz
- napájanie z batérie (životnosť minimálne 5 rokov)
- diaľková konfigurácia a dohľad
- stupeň krytia IP68</t>
  </si>
  <si>
    <t>F_18</t>
  </si>
  <si>
    <t>Meranie teploty a vlkosti exterier senzor</t>
  </si>
  <si>
    <t>Meranie teploty, vlhkosti exterier senzor funkcie</t>
  </si>
  <si>
    <t>Meranie teploty a vlhkosti exteriér senzor:
- sledovanie stavov veličín
- meranie teploty v rozsahu -40°C až 80°C. Presnosť teploty ± 0,2°C.  
- meranie relatívnej vlhkosti v rozsahu 0 – 99,9%. Presnosť vlhkosti ± 2%.
- bezdrôtová rádiová komunikácia 169 MHz
- diaľková konfigurácia a dohľad</t>
  </si>
  <si>
    <t>Meranie teploty, vlhkosti exterier senzor vlastnoti</t>
  </si>
  <si>
    <t xml:space="preserve">Meranie teploty a vlhkosti exteriér senzor:
- vonkajšie prostredie
- napájanie z batérie (životnosť minimálne 5 rokov)
- krytie IP65
</t>
  </si>
  <si>
    <t>F_20</t>
  </si>
  <si>
    <t>Meranie teploty a vlkosti interier senzor</t>
  </si>
  <si>
    <t>Meranie teploty, vlhkosti interier senzor funkcie</t>
  </si>
  <si>
    <t xml:space="preserve">Meranie teploty a vlhkosti interiér senzor:sledovanie stavov veličín
- meranie teploty v rozsahu 0°C až 50°C. Presnosť teploty ± 0,2°C.  
- meranie relatívnej vlhkosti v rozsahu 0 – 85%. Presnosť vlhkosti ± 2%.
- bezdrôtová rádiová komunikácia LPWAN
- diaľková konfigurácia a dohľad
</t>
  </si>
  <si>
    <t>Meranie teploty, vlhkosti interier senzor vlastnoti</t>
  </si>
  <si>
    <t xml:space="preserve">Meranie teploty a vlhkosti interiér senzor:
- vnútorné prostredie
- e-Paper displej
- napájanie z batérie (životnosť minimálne 5 rokov)
</t>
  </si>
  <si>
    <t>Meranie teploty, vlhkosti a CO2 senzor</t>
  </si>
  <si>
    <t>Meranie teploty, vlhkosti a CO2 senzor funkcie</t>
  </si>
  <si>
    <t xml:space="preserve">Meranie teploty, vlhkosti a CO2 senzor:
- sledovanie stavov veličín
- meranie teploty v rozsahu 0°C až 50°C. Presnosť teploty ± 0,2°C.  
- meranie relatívnej vlhkosti v rozsahu 0 – 85%. Presnosť vlhkosti ± 2%.
- meranie úrovne CO2 v rozsahu 400 – 5000ppm. Presnosť CO2 ± 30ppm.  
- bezdrôtová rádiová komunikácia LPWAN diaľková konfigurácia a dohľad
</t>
  </si>
  <si>
    <t>F_23</t>
  </si>
  <si>
    <t>Meranie teploty, vlhkosti a CO2 senzor vlastnosti</t>
  </si>
  <si>
    <t xml:space="preserve">Meranie teploty, vlhkosti a CO2 senzor:
- vnútorné prostredie
- e-Paper displej
- napájanie z batérie (životnosť minimálne 5 rokov)
</t>
  </si>
  <si>
    <t xml:space="preserve">Prevodník IoT RS485 </t>
  </si>
  <si>
    <t>Prevodník IoT RS485 vlastnosti</t>
  </si>
  <si>
    <t xml:space="preserve">Prevodník:
- odčítanie údajov rozhraním RS-485
- kompaktné prevedenie
- bezdrôtová rádiová komunikácia LPWAN
- napájanie z batérie (životnosť minimálne 5 rokov)
- diaľková konfigurácia a dohľad
- stupeň krytia IP65
</t>
  </si>
  <si>
    <t>N_26</t>
  </si>
  <si>
    <t>Prevodník IoT RS485 pocet</t>
  </si>
  <si>
    <t>Prepojenie existujúcich zariadení do systému</t>
  </si>
  <si>
    <t>N_27</t>
  </si>
  <si>
    <t>Prevodník IoT M-Bus</t>
  </si>
  <si>
    <t>Prevodník IoT M-Bus vlastnosti</t>
  </si>
  <si>
    <t>prevodník:
- odčítanie údajov rozhraním M-Bus 
- kompaktné prevedenie
- bezdrôtová rádiová komunikácia LPWAN
- napájanie z batérie (životnosť minimálne 5 rokov)
- diaľková konfigurácia a dohľad
- stupeň krytia IP65</t>
  </si>
  <si>
    <t>N_28</t>
  </si>
  <si>
    <t>Prevodník IoT M-Bus pocet</t>
  </si>
  <si>
    <t>N_29</t>
  </si>
  <si>
    <t>Prevodník IoT  impulzný výstup</t>
  </si>
  <si>
    <t>Prevodník IoT  impulzný výstup vlastnosti</t>
  </si>
  <si>
    <t>prevodník:
- odčítanie údajov formou impulzného výstupu 
- kompaktné prevedenie
- bezdrôtová rádiová komunikácia LPWAN
- napájanie z batérie (životnosť minimálne 5 rokov)
- diaľková konfigurácia a dohľad
- stupeň krytia IP65</t>
  </si>
  <si>
    <t>N_30</t>
  </si>
  <si>
    <t>Prevodník IoT  impulzný výstup pocet</t>
  </si>
  <si>
    <t>F_31</t>
  </si>
  <si>
    <t>SW riešenie</t>
  </si>
  <si>
    <t>Software</t>
  </si>
  <si>
    <t>Popis softvéru pre ENM a MSB:
Softvér na evidenciu, správu, údržbu prevádzkovaných objektov a majetku a energetický management týchto objektov. 
Cieľom nasadenia je systematizácia evidencie objektov a technických zariadení, zaviesť prehľadnú evidenciu údržby, zjednodušenie a automatizáciu vyúčtovaní nájomného a nákladov na média a služby dodávaných nájomníkom a prehľadný energetický management objektov s cieľom automatizácie reportingu a zníženia nákladov na prevádzku objektov.</t>
  </si>
  <si>
    <t>F_32</t>
  </si>
  <si>
    <t>Dashboard</t>
  </si>
  <si>
    <t>Login stranka bude obsahovat dashboard:
Prehľady zobrazované v dashboarde budú minimálne v rozsahu:
- prehľady energetických ukazovateľov, porovnania spotrieb jednotlivých odberných
miest, meradiel – v technických aj finančných jednotkách
- celková energetická bilancia objektov, sumarizácie údajov z energetického
managementu,
- vyhodnotenie uhlíkovej stopy,
- zoznam blížiacej sa údržby,
- stav plánovanej údržby na jednotlivých objektoch,
- prehľad najdôležitejších a najvážnejších porúch v objektoch,
- blížiace sa dôležité termíny nájomných zmlúv,
- interaktívna mapa, v ktorej bude vizualizovaný nehnuteľný
majetok objednávateľa (V mape bude možné zobrazenie údajov
z katastra nehnuteľností – parcely registra C, parcely registra E)</t>
  </si>
  <si>
    <t>MSB</t>
  </si>
  <si>
    <t>Pasportizácia a evidencia majetku</t>
  </si>
  <si>
    <t>Informačný systém umožní realizovať pasportizáciu a podrobnú evidenciu nehnuteľností, ich
umiestnenie v rámci organizačnej štruktúry objednávateľa a zatriedené podľa geografického
umiestnenia. Každá nehnuteľnosť musí obsahovať informácie:
Všetok majetok bude zatriedený do 3 základných hierarchických kategórií:
- Typová kategorizácia
- Hierarchické zaradenie v geografickej lokalizácii – kraj, okres, mesto, časť mesta, objekt,
podlažie, miestnosť
- Hierarchické zaradenie v rámci organizačného členenia
Na základe kategorizácie podľa typov bude administrátor systému schopný definovať rôzne
parametre pre pasportizáciu. Požaduje sa zabezpečenie naplnenia databázy týmito
parametrami. Štruktúra technických údajov musí byť prispôsobená jednotlivým typom
majetku a musí sa líšiť podľa ich špecifík.
Evidencia majetku bude minimálne v štruktúre – vždy hierarchickej:
- Zariadenia/Organizácie
- Parcely
- Budovy / Cesty / Mosty / Oporné múry / Vodné plochy
- Poschodia
- Miestnosti
- Technické zariadenia/majetok</t>
  </si>
  <si>
    <t>SW modul</t>
  </si>
  <si>
    <t>Evidencia objektov budova</t>
  </si>
  <si>
    <t>Evidencia objektov
	V softvéri bude možné evidovať budovy, podlažia alebo miestnosti, ktoré sú používateľom vlastnené alebo prevádzkované. Informácie o budove budú obsahovať minimálne:
		- technický popis objektu
		- stav objektu
		- fotografie objektu
		- evidencia elektronických dokumentov v rôznych formátoch
		- evidencia vlastníka objektu
		- evidencia využitia objektu
		- evidencia ďalších štruktúrovaných informácií
		- možnosť označenia objektu QR kódom
- automatický prístup k informáciám z mobilného telefónu po jednoduchom nasnímaní QR kódu týmto mobilným telefónom
- textový opis, 
- fotografie,  
- status: využitá, prenajatá, prázdna, neupotrebiteľné, (iné z číselníka definované podľa potreby objednávateľa), 
- plochy v m2 (podlahová plocha, plocha okien, plocha stien), 
- typ podlahy,
- počty pracovníkov (maximálny počet pracovníkov, aktuálny počet pracovníkov...).
Informačný systém musí umožniť označenie každého poschodia a miestnosti QR kódom, ktorý po naskenovaní v mobilnom zariadení automaticky presmeruje užívateľa na kartu alebo CAD výkres poschodia alebo miestnosti, kde bude môcť plnohodnotne pracovať s informačným systémom a konkrétnou entitou. To zahŕňa napríklad nahlasovanie porúch priamo do systému.</t>
  </si>
  <si>
    <t>Evidencia objektov podlazie</t>
  </si>
  <si>
    <t xml:space="preserve">Evidencia objektov
	V softvéri bude možné evidovať budovy, podlažia alebo miestnosti, ktoré sú používateľom vlastnené alebo prevádzkované. 
	Informácie o podlaží a miestnostiach budú obsahovať minimálne:
		- využitie podlažia alebo miestnosti
- evidencia m2 - m2 priestoru, m2 spoločných priestorov, vykurovaná plocha, m2 pre upratovanie, apod. 
		- fotografie priestoru
		- evidencia elektronických dokumentov v rôznych formátoch ku každej položke
		- historická zmena týchto parametrov
		- možnosť označenia podlažia a miestnosti QR kódom
- automatický prístup k informáciám z mobilného telefónu po jednoduchom nasnímaní QR kódu týmto mobilným telefónom
</t>
  </si>
  <si>
    <t>Evidencia majteku/zariadeni</t>
  </si>
  <si>
    <t xml:space="preserve">Evidencia majetku / zariadení
	V softvéri bude možné evidovať majetok alebo technické zariadenia, ktoré sú umiestnené v jednotlivých miestnostiach objektov.
	Informácie o majetku / zariadeniach budú obsahovať minimálne:
		- štruktúrovaná väzba majetku / zariadenia na konkrétnu miestnosť
		- evidencia štruktúrovaných informácií o majetku / zariadení
		- možnosť pridávať, uberať vlasnosti majetku / zariadenia
		- fotografie majetku / zariadenia
		- evidencia elektronických dokumentov v rôznych formátoch ku každej položke
		- možnosť označenia majetku / technického zariadenia QR kódom
- automatický prístup k informáciám z mobilného telefónu po jednoduchom nasnímaní QR kódu týmto mobilným telefónom
Informačný systém musí umožniť podrobnú evidenciu hnuteľného majetku s ich podrobným technickým opisom.
Podrobný technický opis musí byť minimálne v rozsahu:
- názov majetku,
- evidenčné číslo majetku,
- štruktúrované prepojenie na miestnosť, kde sa nachádza,
- textový opis, 
- fotografie,  
- typ majetku - vlastný/prenajatý
- vlastník,
- správca, 
- status: využitý, nevyužitý, (iné z číselníka definované podľa potreby objednávateľa), 
- technický stav,
- údaje o poistení, obstarávacia cena, zostatková cena, technické zhodnotenie, register poistných zmlúv, register poistných udalostí.
- ďalšia dokumentácia bez obmedzenie počtu a veľkosti (formou príloh), 
</t>
  </si>
  <si>
    <t>ENM</t>
  </si>
  <si>
    <t>Evidencia VTZ</t>
  </si>
  <si>
    <t>Evidenzia VTZ:
Podrobný technický opis musí byť minimálne v rozsahu:
- názov technického zariadenia,
- evidenčné číslo technického zariadenia,
- štruktúrované prepojenie na miestnosť, kde sa nachádza,
- textový opis, 
- fotografie,  
- typ technického zariadenia - vlastný/prenajatý
- vlastník,
- správca, 
- status: využitý, nevyužitý, (iné z číselníka definované podľa potreby objednávateľa), 
- technický stav,
- výrobné číslo,
 -výrobca,
- technické štítkové údaje (pre každý druh majetku iné),
 -iné štruktúrované informácie, ktoré má možnosť definovať administrátor informačného systému, ktoré sa viažu na druh majetku vlastník,
 -údaje o poistení, obstarávacia cena, zostatková cena, technické zhodnotenie,
 -ďalšia dokumentácia bez obmedzenie počtu a veľkosti (formou príloh), 
Informačný systém musí umožniť označenie každého technického zariadenia QR kódom, ktorý po naskenovaní v mobilnom zariadení automaticky presmeruje užívateľa na kartu alebo CAD výkres technického zariadenia, kde bude môcť plnohodnotne pracovať s informačným systémom a konkrétnou entitou. To zahŕňa napríklad prístup k revíznym správam alebo nahlasovanie porúch priamo do systému.</t>
  </si>
  <si>
    <t>VTZ</t>
  </si>
  <si>
    <t xml:space="preserve">VTZ - vyhradené technické zariadenia
	Všetky evidované VTZ budú obsahovať informácie o naplánovaných revíziách, skúškach, prípadne úkonov na základe platnej legislatívy (napr. vyhlášky 508/2009). Legislatívne podmienky jednotlivých revízií, skúšok alebo iných úkonov budú súčasťou nasadeného softvéru.
	Softvér bude automaticky upozorňovať na blížiace sa lehoty jednotlivých naplánovaných úkonov formou emailu, sms, alebo vytvorením úlohy v Helpdesku pre facility managera. 
	Každý zrealizovaný úkon bude obsahovať informácie o zistených nedostatkoch a bude sledovať odstránenie týchto nedostatkov. 
	O každom zrealizovanom úkone bude v softvéri zaevidovaný protokol, správa o vykonaní skúšky alebo iný dokument potvrdzujúci vykonanie jednotlivého úkonu. Tento dokument bude automaticky naviazaný na evidovanú položku VTZ. 
</t>
  </si>
  <si>
    <t>Udrzba</t>
  </si>
  <si>
    <t>Objednávateľ a jeho správcovia majetku zabezpečujú aj fyzický výkon technickej správy.
Priamo alebo subdodávateľsky zabezpečujú revízie a úradné skúšky a iné povinné odborné
prehliadky a odborné skúšky nasledujúcich zariadení v zmysle legislatívy Slovenskej
republiky, z nej vyplývajúcich vykonávacích vyhlášok, platných noriem STN a ostatných
predpisov platných na území Slovenskej republiky.
Zároveň zabezpečujú aj preventívne činnosti naplánované na základe vlastných pravidiel.
Odborné prehliadky a odborné skúšky VTZ elektrických:
- elektroinštalácia – silnoprúd,
- elektrické zariadenia bez obmedzenia napätia,
- elektrické zariadenia s nebezpečenstvom výbuchu,
- bleskozvody,
- elektrospotrebiče, ručné náradie.
Odborné prehliadky a odborné skúšky VTZ tlakových:
- chladiace zariadenia v oblasti zdravotníctva,
- chladenie - chillery,
- vykurovanie – kotolne,
- tlakové nádoby.
Odborné prehliadky a odborné skúšky VTZ zdvíhacích:
- výťahy,
- zdvíhacie a manipulačné plošiny,
- manipulačné zdvíhacie systémy pre imobilných.
Revízie a pravidelné obhliadky požiarno-technických zariadení:
- elektrická požiarna signalizácia,
- stabilné hasiace zariadenia,
- zariadenie pre odvod dymu a tepla,
- hasiace prístroje, požiarne vodovody,
- požiarne uzávery – dvere, klapky, mriežky,
- komíny / dymovody.</t>
  </si>
  <si>
    <t>VTZ – vyhradené technické zariadenia a ich údržba</t>
  </si>
  <si>
    <t xml:space="preserve">Činnosti údržby na základe platnej legislatívy Slovenskej republiky musia byť súčasťou
dodaného informačného systému (minimálne v zmysle Vyhlášky 508/2009 Z. z.,
vykonávacích vyhlášok v zmysle zákona 314/2001 Z. z. v aktuálne platnom znení) a tieto
vyhlášky musia byť pravidelne udržiavané dodávateľom. Plánovať musí byť možné aj
preventívne a iné činnosti podľa individuálnych požiadaviek objednávateľa alebo dodávateľa
technického zariadenia a doplnené do informačného systému, ako ďalšiu údržbovú činnosť,
administrátorom objednávateľa.
Informačný systém musí poskytovať možnosť plánovania údržby na VTZ zariadeniach, aj
iných technický zariadeniach manuálne aj automaticky, a to na základe prednastavených
cyklov. Taktiež musí upozorňovať na blížiaci sa termín údržby a potrebu objednania danej
činnosti prostredníctvom generovanej úlohy v informačnom systéme a odoslaním emailovej
notifikácie. Okrem základných spôsobov plánovania by mal systém ponúkať aj
sofistikovanejšie metódy, ktoré zohľadnia aktuálny stav a prevádzkové podmienky
zariadenia.
Informačný systém musí automaticky vytvárať plány, ktoré sú v súlade s platnými predpismi
Slovenskej republiky, pričom zohľadňuje dátum uvedenia zariadenia do prevádzky alebo
poslednú relevantnú skúšku. Dôležité sú aj parametre objektov a ich zaradenie do príslušnej
kategórie rizika. Pri vytváraní plánu sa systém postará aj o kontrolu jeho dodržiavania,
pričom každá naplánovaná údržba bude priradená konkrétnemu zodpovednému
pracovníkovi ako úloha.
Každú vykonanú údržbovú činnosť je potrebné zaznamenať v informačnom systéme s
uvedením dátumu, vykonávajúcej osoby (vrátane spoločnosti), ceny za výkon a pripojiť
všetky relevantné dokumenty, ako napríklad protokoly, skeny, fotografie, technické schémy
alebo pracovné postupy. Táto dokumentácia bude slúžiť na komplexné sledovanie a
archiváciu priebehu údržbových prác. Každý dokument, ktorý bude do informačného
systému vložený musí byť automaticky naviazaný na kartu zaevidovanej nehnuteľnosti alebo
majetku. Protokol o vykonaní úkonu musí byť možné vyplniť aj priamo v prostredí
informačného systému, priamo v teréne prostredníctvom mobilného zariadenia.
Okrem toho je nutné viesť evidenciu všetkých zistení a nedostatkov, ktoré boli identifikované
počas revízií alebo skúšok zariadení, vrátane osôb zodpovedných za ich odstránenie a
termínov riešenia. Pre každý záznam je potrebné evidovať stav riešenia, popis úkonov a
plánovaný termín odstránenia problému. objednávateľ má zároveň možnosť sledovať
prehľady zameškaných revízií a prehľad posledných aj plánovaných údržbových činností.
</t>
  </si>
  <si>
    <t>Preventívna údržba</t>
  </si>
  <si>
    <t>Informačný systém musí poskytovať možnosť plánovania preventívnej údržby manuálne
alebo na základe prednastavených cyklov. Taktiež musí upozorňovať na blížiaci sa termín
preventívnej údržby a tiež potrebu objednania danej činnosti prostredníctvom generovanej
úlohy v informačnom systéme a odoslaním emailovej notifikácie.
Každú vykonanú preventívnu činnosť je potrebné zaznamenať v informačnom systéme s
uvedením dátumu, vykonávajúcej osoby (vrátane spoločnosti), ceny za výkon a pripojiť
všetky relevantné dokumenty, ako napríklad protokoly, skeny, fotografie, technické schémy
alebo pracovné postupy. Táto dokumentácia bude slúžiť na komplexné sledovanie a
archiváciu priebehu preventívnej údržby. Každý dokument, ktorý bude do informačného
systému vložený musí byť automaticky naviazaný na kartu majetku. Protokol o vykonaní preventívnej údržby musí byť možné vyplniť aj priamo v prostredí informačného systému,
priamo v teréne prostredníctvom mobilného zariadenia.
Okrem toho je nutné viesť evidenciu všetkých zistení a nedostatkov, ktoré boli identifikované
počas preventívnej údržby, vrátane osôb zodpovedných za ich odstránenie a termínov
riešenia. Pre každý záznam je potrebné evidovať stav riešenia, popis úkonov a plánovaný
termín odstránenia problému.</t>
  </si>
  <si>
    <t>Údržba – poruchy a nedostatky</t>
  </si>
  <si>
    <t>Údržba – poruchy a nedostatky
Informačný systém musí umožňovať jednoduché zadávanie porúch alebo nedostatkov, ktoré
sú zistené v jednotlivých nehnuteľnostiach, priamo cez webové rozhranie alebo mobilné
zariadenie (mobilný telefón, tablet). Každá zaevidovaná porucha musí obsahovať minimálne:
- číslo poruchy,
- názov a detailný popis poruchy,
- fotografiu poruchy,
- ďalšie dokumenty súvisiace s poruchou,
- väzbu na nehnuteľnosť, priestor/miestnosť alebo majetok,
- stav riešenia poruchy,
- kontakt na nahlasovateľa - e-mail, telefón,
- osobu, ktorá bude poruchu odstraňovať,
- možnosť zadávania poznámok k poruchám,
- možnosť zaevidovať GPS súradnicu a čas riešenia poruchy konkrétnym pracovníkom.
Každá porucha musí správcovi umožniť evidenciu podrobných nákladov, ktoré sú spojené s
riešením konkrétnej poruchy.
Stav riešenie poruchy musí byť definovaný na základe nastaveného workflow riešenia porúch
s možnosťou ich schvaľovania objednávateľom a riešenia priamo správcom alebo
dodávateľom.
Informačný systém musí umožňovať elektronické vyplňovanie a vytváranie záznamov o
vykonaných opravách priamo v informačnom systéme na mobilnom zariadení s možnosťou
získania písomného potvrdenia priamo na obrazovke mobilného zariadenia. Tieto záznamy
musia obsahovať opis vykonanej činnosti, evidenciu použitého materiálu, dobu strávenú pri
riešení úlohy a podpis správcu a taktiež osoby prevzatia úlohy.</t>
  </si>
  <si>
    <t>Evidencia stavov meradiel</t>
  </si>
  <si>
    <t>Informačný systém musí umožňovať zadávať stavy meradiel rôznymi spôsobmi:
- manuálnym zadaním hodnoty priamo do tabuľky v informačnom systéme,
- manuálnym zadaním stavov meradiel prostredníctvom mobilného zariadenia (aj po
nasnímaní QR kódu) s priradením fotografie meradla,
- importom hodnôt z excelovských súborov,
- automatickým importom z dostupných zdrojov dát (napríklad smart meteringu)
prostredníctvom webových služieb (REST API, apod.),
- automatickým importom z BMS, MaR systémov.,
- importom z údajov prijatej faktúry v prípade fakturačných meradiel.
Hodnoty musí byť možné zadávať a spracovávať v intervaloch minimálne minút, hodín, dní, a
viac.
Sledovanie stavov meračov musí byť umožnené na základe informácií:
- z meradiel – v akejkoľvek technickej jednotke (kWh, GJ, m³ a pod.)
- z prijatej faktúry (automatizovane aj manuálne) – v akejkoľvek technickej jednotke
(kWh, GJ, m³ a pod.), ako aj nákladov v celkových alebo jednotkových cenách (napr. pri
elektrine, vode po jednotlivých zložkách).
Informačný systém musí umožňovať evidenciu hodnôt vnútorného prostredia (teplota, CO2,
atd.) ale aj vonkajšieho prostredia (vonkajšie teploty) rovnakým spôsobom ako iné veličiny
meradiel. Informačný systém musí umožniť prepočet priemerných vonkajších teplôt na
dennostupne pre využitie v reportingu.
Informačný systém musí umožňovať online pripojenie na inteligentné smart meradlá
inštalované v jednotlivých objektoch a online zber dát z týchto meradiel minimálne vo
frekvencii 5 minút. Zber dát z týchto meradiel musí informačný systém umožňovať rôznym
spôsobom nezávislým na type použitého HW alebo technológie prenosu dát - minimálne
však pomocou LPWAN sietí (LoRaWAN, NB-IoT, wM-Bus, iné), Ethernet/WiFi pripojenia,
pripojením do MaR na objekte alebo zberom dát z iných dostupných zdrojov (REST API, FTP,
SQL, CSV, XML, apod.).</t>
  </si>
  <si>
    <t>Evidencia odbernych miest</t>
  </si>
  <si>
    <t>Informačný systém musí umožňovať detailnú evidenciu odberných miest, ich umiestnenie do
jednotlivých objektov alebo miestností (aj s vizualizáciou v mapovom okne alebo CAD
výkresovej dokumentácii). Každé odberné miesto musí obsahovať minimálne:
- EIC, EAN, POD kód,
- typ odberného miesta,
- rezervovanú kapacitu,
- požadovaný príkon
- hodnota ističa
- a ďalšie potrebné údaje podľa potrieb objednávateľa.
Rozsah údajov evidovaných na odbernom mieste bude možné upraviť priamo v nastavení
informačného systému.
Každé odberné miesto musí obsahovať štruktúrovanú evidenciu meradiel všetkých typov
energií (elektrina, voda, teplo, apod.), fakturačných aj podružných. Pre každé meradlo
musí byť možné vygenerovať a priradiť QR kód, ktorý bude slúžiť na rýchly prístup k
informáciám o meradle, realizovať manuálne odpočty stavu meradla (aj s priradením
fotografie), zaevidovať rôzne technické parametre a dokumenty – rovnako ako pri
hnuteľnom majetku a technických zariadeniach.</t>
  </si>
  <si>
    <t>Prepojenie na ERP</t>
  </si>
  <si>
    <t xml:space="preserve">Softvér bude umožňovať prepojenie na externé účtovné / ERP systémy. 
</t>
  </si>
  <si>
    <t>Vyuctovanie nakladov</t>
  </si>
  <si>
    <t>Informačný systém musí umožniť k jednotlivým meradlám sledovať jednotkové ceny za
jednotlivé médiá v danom čase podľa zmluvy s dodávateľom, z údajov na prijatých faktúrach,
atď.
Informačný systém musí umožniť automatické načítavanie vstupných údajov a kľúčov na
rozpočítanie priamo z pasportizácie alebo evidovaných údajov z prijatých faktúr. Tieto údaje
budú automaticky využité na rozúčtovanie nákladov za spotrebované energie alebo služby
pre každý priestor samostatne (prenajatý priestor, nákladové stredisko, miestnosť,
poschodie, objekt, atď.). Zároveň musí informačný systém umožňovať aj jednoduché
manuálne zadávanie vstupných parametrov a kľúčov na rozúčtovanie nákladov na energie
a služby.
Vyúčtovanie nákladov musí byť, po zadaní vstupných údajov, plne automatické. Výstupom
vyúčtovania musí byť podklad pre fakturáciu (externú alebo internú). Informačný systém
musí automaticky vygenerovať prílohy k vyúčtovacím faktúram na základe výstupov z
vyúčtovania.
Informačný systém musí automaticky zasielať upozornenia na neštandardné stavy veličín
formou e-mailovej správy alebo sms správy.</t>
  </si>
  <si>
    <t>Vyhodnocovanie spotrieb energii</t>
  </si>
  <si>
    <t>Vyhodnotenie spotrieb energií musí byť formou prehľadných reportov alebo grafov v online
dashboardoch. Spotreby musí byť možné vyhodnocovať a porovnávať v prepočte na m2,
dennostupne a iné zadané parametre v technických aj finančných jednotkách, porovnávať
spotreby s minulými obdobiami (roky, mesiace, dni), porovnávať spotreby jednotlivých
nehnuteľností medzi sebou. Informačný systém musí umožniť automatické vyhodnotenie
energetickej náročnosti objektov rôznymi metodikami (napr. pomocou regresnej analýzy).
Informačný systém musí umožniť kontrolu fakturovaných údajov od dodávateľom energií
a vlastnými nameranými hodnotami prostredníctvom prehľadných reportov a dashboardov.</t>
  </si>
  <si>
    <t>Uhlíková stopa</t>
  </si>
  <si>
    <t>Informačný systém musí vedieť prepočítať rôzne druhy spotreby (napr. kilowatthodiny
elektriny, litre paliva, kilogramy odpadu) na ekvivalenty emisií CO2 alebo iných skleníkových
plynov (CH4, N2O a ďalšie).
Informačný systém musí vedieť rozdeliť emisie podľa kategórií - pre rozdelenie uhlíkovej
stopy do troch základných oblastí:
-Scope 1: Priame emisie z vlastných zdrojov spoločnosti (napr. spaľovanie palív v
zariadeniach alebo vozidlách).
- Scope 2: Nepriame emisie z nákupu energie (napr. elektriny alebo tepla).
- Scope 3: Nepriame emisie z celého dodávateľského reťazca (napr. emisie z dodávateľov,
dopravy, využívania produktov).
Informačný systém musí poskytovať analýzu a vizualizáciu, ktoré oblasti spotreby a
podnikania prispievajú najviac k celkovej uhlíkovej stope.</t>
  </si>
  <si>
    <t>N_49</t>
  </si>
  <si>
    <t>Cloudove riesenie</t>
  </si>
  <si>
    <t xml:space="preserve">Možnosť prevádzkovať dané riešenie v cloude. </t>
  </si>
  <si>
    <t>N_50</t>
  </si>
  <si>
    <t>SQL</t>
  </si>
  <si>
    <t>Všetky údaje musia byť uložené v relačnej SQL databáze.</t>
  </si>
  <si>
    <t>N_51</t>
  </si>
  <si>
    <t>Aktualizacie</t>
  </si>
  <si>
    <t>Súčasťou dodávky musí byť aj aktualizácia informačného systému (plánovaná a legislatívna)</t>
  </si>
  <si>
    <t>N_52</t>
  </si>
  <si>
    <t>Jazykova podpora</t>
  </si>
  <si>
    <t xml:space="preserve">Informačný systém musí byť dostupný v plnom rozsahu v slovenskom jazyku. </t>
  </si>
  <si>
    <t>N_53</t>
  </si>
  <si>
    <t>Helpdesk</t>
  </si>
  <si>
    <t>Hlásenie požiadaviek objednávateľa na údržbu, podporu a rozvoj informačného systému, ako
aj reklamácie funkčnosti informačného systému, musí prebiehať prostredníctvom Helpdesk
systému na hlásenie požiadaviek a incidentov, ktorý bude prevádzkovaný dodávateľom.
Všetka komunikácia medzi objednávateľom a dodávateľom musí prebiehať prostredníctvom
Helpdesku. Prijímanie požiadaviek musí prebiehať v bežnej pracovnej dobe od 8:00 do 16:00.</t>
  </si>
  <si>
    <t>N_54</t>
  </si>
  <si>
    <t>Tenky klient</t>
  </si>
  <si>
    <t>Informačný systém musí byť dostupný bez nutnosti inštalácie na klientskych počítačoch
užívateľov v podobe webovej aplikácie alebo aplikácie dostupnej cez služby vzdialenej
plochy.</t>
  </si>
  <si>
    <t>N_55</t>
  </si>
  <si>
    <t>OpenAPI</t>
  </si>
  <si>
    <t>OpenAPI
	Softvér umožní prístup k vybraným informáciám formou API (REST API vo formáte JSON) v zabezpečenej podobe alebo prostredníctvom Open API. Jedná sa najmä o informácua o spotrebách energií, meradlách ako aj evidencii objektov, majetku, technických zariadeniach alebo VTZ.</t>
  </si>
  <si>
    <t>N_56</t>
  </si>
  <si>
    <t>Bezpečnosť a oprávnenia užívateľov</t>
  </si>
  <si>
    <t>Bezpečnosť a oprávnenia používateľov
	Softvér umožní automatické prihlasovanie používateľov prostredníctvom tzv. SSO - Single SignOn. Každý používateľ bude mať nastavené oprávnenia na úrovni spoločnosti, objektu. Každý používateľ bude mať nastavené podrobné oprávnenia prostredníctvom zadefinovaných rolí k jednotlivým funkcionalitám softvéru. 
Aktivita používateľov musí byť zaznamenávaná formou auditných záznamov tak, aby bolo možné kedykoľvek získať prehľad o tom, kto, kedy a aké aktivity v systémy vykonal.</t>
  </si>
  <si>
    <t>Evidencia nákladov</t>
  </si>
  <si>
    <t>Informačný systém musí obsahovať agendu evidencie nákladov, prijatých faktúr s možnosťou prepojenia na ekonomický systém objednávateľa. Prijatá faktúra musí obsahovať všetky ekonomické údaje, rovnako ako v ekonomickom systéme. Položky prijatých faktúr musia umožňovať aj evidenciu technických jednotiek – najmä v prípade energií (kWh, m3, atd.), jednotkových cien, DPH, celkových cien, kategorizáciu položiek a priradenie k odbernému miestu.
Prijaté faktúry musí byť možné vložiť do informačného systému:
- manuálnym zadaním,
- automatickým importom faktúr v elektronickej podobe priamo od dodávateľov (ISDOC, XML, CSV) vrátane energetických atribútov (stavy meradiel, zmluvné hodnoty, technické parametre, apod.),
- automatizovaným digitálnym spracovaním údajov z PDF účtovných dokladov a automatizovaným vyťažením ekonomických ale aj energetických atribútov (stavy meradiel, zmluvné hodnoty, technické parametre, apod.), automatické priradenie na odberné miesto, apod.,
- importom z ekonomického systému objednávateľa.
V prípade automatizovaného importu a spracovania musí informačný systém umožniť automatické načítavanie faktúr priamo z e-mailovej schránky. 
Nákladové (prijaté) faktúry musia slúžiť na detailnú evidenciu nákladov na údržbu (naplánovanú) ale aj korektívnu, spotrebu energie, investície, apod. Položka faktúry musí byť prepojiteľná na položku údržby alebo odberné miesto. 
Informačný systém musí umožniť jednoduchú kontrolu a schvaľovanie nákladových položiek a prijatých faktúr jednoduchým spôsobom priamo v informačnom systéme.</t>
  </si>
  <si>
    <t>Evidencia dokumentácie</t>
  </si>
  <si>
    <t>Informačný systém musí poskytovať možnosť pripojenia a evidencie dokumentácie týkajúcej sa nehnuteľného aj hnuteľného majetku vo forme súborových príloh. Každý typ evidovaného majetku bude môcť mať individuálne nastavenú predvolenú adresárovú štruktúru na ukladanie súborov, čo umožní lepšiu organizáciu a prehľadnosť dokumentácie.
Systém nebude obmedzovať počet priložených súborov, ich formát ani veľkosť. To zabezpečí maximálnu flexibilitu pri ukladaní rôznych druhov dokumentov, čo je kľúčové pre komplexnú správu majetku a s ňou spojené procesy.</t>
  </si>
  <si>
    <t>N_59</t>
  </si>
  <si>
    <t>Implementácia softvérov</t>
  </si>
  <si>
    <t xml:space="preserve">Implementácia informačného systému musí spočívať v spustení a konfigurácii informačného systému na základe požiadaviek objednávateľa. 
Objednávateľ požaduje prevedenie existujúcich údajov z existujúcich informačných systémov, ktoré obsahujú potrebné informácie do informačného systému.
Informačný systém musí mať možnosť integrácií na informačné systémy objednávateľa prostredníctvom REST API a ESB – Enterprise Service Bus systému. </t>
  </si>
  <si>
    <t>N_60</t>
  </si>
  <si>
    <t>Školenie užívateľov</t>
  </si>
  <si>
    <t>Informačný systém musí obsahovať manuály a príručky pre užívateľov informačného systému, aby vedeli informačný systém plnohodnotne používať.
Objednávateľ požaduje dodanie dokumentácie k informačnému systému v slovenskom jazyku minimálne v rozsahu:
- používateľská dokumentácie s popisom postupov pre používanie jednotlivých funkcionalít,
- administrátorská dokumentácia s popisom konfigurácie, nastavení integrácií, apod.
Súčasťou dodávku informačného systému musia byť školenia k implementovanému systému:
- administrátorské školenie v rozsahu min. 2 dní
- školenie kľúčových užívateľov v rozsahu min. 5 dní</t>
  </si>
  <si>
    <t>...</t>
  </si>
  <si>
    <t>Zálohovanie</t>
  </si>
  <si>
    <t>Zálohovanie informačného systému a databázových údajov musí byť realizované automaticky na dennej báze. Obnova prostredia musí byť v prípade potreby realizovaná v priebehu dvoch pracovných dní. Komplexné zálohovane celého prostredia sa požaduje realizovať raz mesačne. 
Objednávateľ je oprávnený vyžiadať od dodávateľa zaslanie archívnych kópií svojich dát a to až 4 x ročne.</t>
  </si>
  <si>
    <t>N_62</t>
  </si>
  <si>
    <t>Dodávka</t>
  </si>
  <si>
    <t>IoT Senzor</t>
  </si>
  <si>
    <t>IoT snímač teploty, vlhkosti a CO2 s displejom (interiér)</t>
  </si>
  <si>
    <t>N_63</t>
  </si>
  <si>
    <t>IoT snímač teploty a vlhkosti s displejom (interiér)</t>
  </si>
  <si>
    <t>N_64</t>
  </si>
  <si>
    <t>IoT snímač teploty a vlhkosti (exteriér, 169 MHz)</t>
  </si>
  <si>
    <t>N_65</t>
  </si>
  <si>
    <t>Inštalácia, aktivácia a konfigurácia IoT snímačov</t>
  </si>
  <si>
    <t>N_67</t>
  </si>
  <si>
    <t>N_68</t>
  </si>
  <si>
    <t>Príslušenstvo a spojovací materiál pre IoT snímače</t>
  </si>
  <si>
    <t>N_69</t>
  </si>
  <si>
    <t>IoT komunikácia a prenos dát</t>
  </si>
  <si>
    <t>LPWAN základňová stanica vrátane príslušenstva (868 MHz + 169 MHz)</t>
  </si>
  <si>
    <t>N_70</t>
  </si>
  <si>
    <t>Inštalácia, aktivácia a konfigurácia LPWAN základňová stanica</t>
  </si>
  <si>
    <t>N_71</t>
  </si>
  <si>
    <t>IoT elektomery</t>
  </si>
  <si>
    <r>
      <t xml:space="preserve">Elektromer IoT  - zber dát HW </t>
    </r>
    <r>
      <rPr>
        <sz val="11"/>
        <rFont val="Aptos Display (Nadpisy)"/>
        <charset val="238"/>
      </rPr>
      <t>(výmena / doplnenie / distribútor)</t>
    </r>
  </si>
  <si>
    <t>N_72</t>
  </si>
  <si>
    <t>Inštalácia, aktivácia a konfigurácia IoT elektromer</t>
  </si>
  <si>
    <t>N_73</t>
  </si>
  <si>
    <t>Príslušenstvo a spojovací materiál pre IoT elektromer</t>
  </si>
  <si>
    <t>N_74</t>
  </si>
  <si>
    <t>IoT vodomery</t>
  </si>
  <si>
    <t>Vodomer IoT - zber dát , DN15-DN50, príslušenstvo, spojovací materiál (výmena / doplnenie / distribútor)</t>
  </si>
  <si>
    <t>N_75</t>
  </si>
  <si>
    <t>Inštalácia, aktivácia, konfigurácia a plombovanie IoT vodomer DN15-DN50</t>
  </si>
  <si>
    <t>N_76</t>
  </si>
  <si>
    <t>Príslušenstvo a spojovací materiál pre IoT vodomery</t>
  </si>
  <si>
    <t>N_77</t>
  </si>
  <si>
    <t>IoT plynomery</t>
  </si>
  <si>
    <t>IoT snímač k plynomerom BK-G vrátane príslušenstva</t>
  </si>
  <si>
    <t>N_78</t>
  </si>
  <si>
    <t>Inštalácia, aktivácia a konfigurácia IoT snímač plynomer</t>
  </si>
  <si>
    <t>N_79</t>
  </si>
  <si>
    <t>Príslušenstvo a spojovací materiál pre IoT plynomer</t>
  </si>
  <si>
    <t>N_80</t>
  </si>
  <si>
    <t>IoT kvalita vnútorné / vonkajšie prostredie</t>
  </si>
  <si>
    <t>IoT snímač teploty, vhlkosti a CO2 s displejom (interiér)</t>
  </si>
  <si>
    <t>N_81</t>
  </si>
  <si>
    <t>IoT snímač teploty a vhlkosti s displejom (interiér)</t>
  </si>
  <si>
    <t>N_82</t>
  </si>
  <si>
    <t>IoT snímač teploty a vhlkosti (exteriér)</t>
  </si>
  <si>
    <t>N_83</t>
  </si>
  <si>
    <t xml:space="preserve">Inštalácia, aktivácia a konfigurácia IoT snímač </t>
  </si>
  <si>
    <t>N_84</t>
  </si>
  <si>
    <t>IoT snímač - príslušenstvo, spojovací materiál</t>
  </si>
  <si>
    <t>N_85</t>
  </si>
  <si>
    <t>OiT - Teplo</t>
  </si>
  <si>
    <t>Teplo - aktivácia, konfigurácia a integrácia (distribútor)</t>
  </si>
  <si>
    <t>N_86</t>
  </si>
  <si>
    <t>N_87</t>
  </si>
  <si>
    <t>Digitalizácia objektov</t>
  </si>
  <si>
    <t>Technologická a dokumentčná pasportizácia objektov, spracovanie do systému</t>
  </si>
  <si>
    <t>Spracovanie a import CAD výkresovej dokumentácie</t>
  </si>
  <si>
    <t>SW pre ENM a MSB</t>
  </si>
  <si>
    <t>SW Modul Pasporitzácia, vrátane licencií</t>
  </si>
  <si>
    <t>SW Modul Údržba, vrátane licencií</t>
  </si>
  <si>
    <t>SW Modul Energie, Smartmetering, Faktúry vrátane licencií</t>
  </si>
  <si>
    <t>SW Modul Grafika, vrátane licencie</t>
  </si>
  <si>
    <t>Inštalácia software</t>
  </si>
  <si>
    <t>Analýza a základná konfigurácia software</t>
  </si>
  <si>
    <t>Integrácia a programové úpravy</t>
  </si>
  <si>
    <t>Import údajov</t>
  </si>
  <si>
    <t xml:space="preserve">Nastavenie štandardizovaných reportov </t>
  </si>
  <si>
    <t>Nastavenie štandardizovaných BI dashboardov</t>
  </si>
  <si>
    <t>Analýza exportu dát</t>
  </si>
  <si>
    <t>Kontrola a odladenie prepojení</t>
  </si>
  <si>
    <t>Školenie a workshop</t>
  </si>
  <si>
    <t>IT programovanie a vývoj</t>
  </si>
  <si>
    <t>Špecialista pre infraštruktúrny/HW špecialista</t>
  </si>
  <si>
    <t>IT testovanie</t>
  </si>
  <si>
    <t>Ostatné práce k IoT zariadeniam</t>
  </si>
  <si>
    <t>Projekčné práce k IoT - teplo, voda, elektro, prostredie</t>
  </si>
  <si>
    <t>Inžinierska činnosť k IoT projektu</t>
  </si>
  <si>
    <t>Konzultačná a softvérová činnosť</t>
  </si>
  <si>
    <t>Programatorská činnosť - konfigurácia, nastavenie, spustenie, prenos dát</t>
  </si>
  <si>
    <t>Doprava a réžia</t>
  </si>
  <si>
    <t>Projektové riadenie - analýza, dizajn, implemtácia a nasadenie</t>
  </si>
  <si>
    <t>Práce súvisiace s IoT zariadeniami</t>
  </si>
  <si>
    <t>Revízna správa časti smart elektroinštalácie</t>
  </si>
  <si>
    <t>Podklady (dokumentácia) pre analýzu, dizajn, implementáciu a nasadenie</t>
  </si>
  <si>
    <t>SW pre energetický manažment</t>
  </si>
  <si>
    <t>SW Modul Pasportizácia, vrátane licencie počas realizácie trvania? projektu</t>
  </si>
  <si>
    <t>SW Modul Údržba, vrátane licencie počas realizácie projektu</t>
  </si>
  <si>
    <t>SW Modul Energie, Smartmetering, Faktúry vrátane licencie počas realizácie projektu</t>
  </si>
  <si>
    <t>SW Modul Grafika, vrátane licencie počas realizácie projektu</t>
  </si>
  <si>
    <t>Implementácia a programové úpravy</t>
  </si>
  <si>
    <t>Integrácia existujúceho systému dodávateľa tepla</t>
  </si>
  <si>
    <t>Analýza systémov</t>
  </si>
  <si>
    <t>Špecialista pre infraštruktú/HW špecialista</t>
  </si>
  <si>
    <t>Prevádzková platforma</t>
  </si>
  <si>
    <t>Požadovaná  možnosť nasadiť a prevádzkovať informačný systém v cloudovom prostredí aj v lokálnej infraštruktúre (on-premise) s jednotnou architektúrou a funkčnosťou v oboch prostrediach.  "Cloud Ready"</t>
  </si>
  <si>
    <t>Z hľadiska budúcich požiadaviek je pre cloudové riešenie požadovaná:
- možnosť využitia platformových služieb (PaaS), bez potreby správy infraštruktúry na úrovni virtuálnych serverov</t>
  </si>
  <si>
    <t>Integrácie</t>
  </si>
  <si>
    <t>Možnosť integrácie na existujúcu centrálnu správu identít s podporou viacfaktorového overovania</t>
  </si>
  <si>
    <t>Informačný systém musí byť koncipovaný tak aby bolo možné ho nasadiť a prevádzkovať v prostredí Microsoft Azure (alebo ekvivalent), ale aj v lokálnej infraštruktúre (on-premise). Architektúra má byť jednotná, s rovnakou funkčnosťou v oboch prostrediach na technológiách Microsoft, alebo ekvivalentných</t>
  </si>
  <si>
    <t>V prostredí Microsoft Azure (alebo ekvivalentných) sa požaduje využitie platformových služieb (PaaS), bez potreby správy infraštruktúry na úrovni virtuálnych serverov.
Správa identít
	- Microsoft Entra ID (alebo ekvivalent)/ (predtým Azure Active Directory), s podporou viacfaktorového overovania 
Webová aplikácia	
	- Nasadenie do služby Azure App Service (alebo ekvivalentých) s podporou podnikových aplikácií
Databázová vrstva
	- Azure SQL Database (Single alebo Elastic Pool, alebo ekvivalent), vrátane zálohovania a šifrovania, geo-redundancia</t>
  </si>
  <si>
    <t>#</t>
  </si>
  <si>
    <t>Moduly</t>
  </si>
  <si>
    <t>Inkrement</t>
  </si>
  <si>
    <t>Aplikačná podpora</t>
  </si>
  <si>
    <t>Rozvoj</t>
  </si>
  <si>
    <t>Supporty</t>
  </si>
  <si>
    <t>Rok začatia supportu / prevádzky</t>
  </si>
  <si>
    <t># Inkrementu</t>
  </si>
  <si>
    <t>Začiatok</t>
  </si>
  <si>
    <t>Rok</t>
  </si>
  <si>
    <t>Koniec</t>
  </si>
  <si>
    <t>Trvanie v mesiacoch</t>
  </si>
  <si>
    <t>Rok dodania</t>
  </si>
  <si>
    <t>Mesiacov od začiatku</t>
  </si>
  <si>
    <t>MOD_01</t>
  </si>
  <si>
    <t>Inkrement 1</t>
  </si>
  <si>
    <t>MOD_02</t>
  </si>
  <si>
    <t>Inkrement 2</t>
  </si>
  <si>
    <t>MOD_03</t>
  </si>
  <si>
    <t>Modul 3</t>
  </si>
  <si>
    <t>Inkrement 3</t>
  </si>
  <si>
    <t>MOD_04</t>
  </si>
  <si>
    <t>Modul 4</t>
  </si>
  <si>
    <t>Inkrement 4</t>
  </si>
  <si>
    <t>MOD_05</t>
  </si>
  <si>
    <t>Modul 5</t>
  </si>
  <si>
    <t>Inkrement 5</t>
  </si>
  <si>
    <t>MOD_06</t>
  </si>
  <si>
    <t>Modul 6</t>
  </si>
  <si>
    <t>Inkrement 6</t>
  </si>
  <si>
    <t>MOD_07</t>
  </si>
  <si>
    <t>Modul 7</t>
  </si>
  <si>
    <t>Inkrement 7</t>
  </si>
  <si>
    <t>MOD_08</t>
  </si>
  <si>
    <t>Modul 8</t>
  </si>
  <si>
    <t>Inkrement 8</t>
  </si>
  <si>
    <t>MOD_09</t>
  </si>
  <si>
    <t>Modul 9</t>
  </si>
  <si>
    <t>Inkrement 9</t>
  </si>
  <si>
    <t>MOD_10</t>
  </si>
  <si>
    <t>Modul 10</t>
  </si>
  <si>
    <t>Inkrement 10</t>
  </si>
  <si>
    <t>MOD_11</t>
  </si>
  <si>
    <t>Modul 11</t>
  </si>
  <si>
    <t>Inkrement 11</t>
  </si>
  <si>
    <t>MOD_12</t>
  </si>
  <si>
    <t>Modul 12</t>
  </si>
  <si>
    <t>Inkrement 12</t>
  </si>
  <si>
    <t>MOD_13</t>
  </si>
  <si>
    <t>Modul 13</t>
  </si>
  <si>
    <t>Inkrement 13</t>
  </si>
  <si>
    <t>MOD_14</t>
  </si>
  <si>
    <t>Modul 14</t>
  </si>
  <si>
    <t>Inkrement 14</t>
  </si>
  <si>
    <t>MOD_15</t>
  </si>
  <si>
    <t>Modul 15</t>
  </si>
  <si>
    <t>Inkrement 15</t>
  </si>
  <si>
    <t>N_66</t>
  </si>
  <si>
    <t xml:space="preserve"> </t>
  </si>
  <si>
    <t>F_1</t>
  </si>
  <si>
    <t>F_3</t>
  </si>
  <si>
    <t>F_5</t>
  </si>
  <si>
    <t>F_6</t>
  </si>
  <si>
    <t>F_7</t>
  </si>
  <si>
    <t>F_8</t>
  </si>
  <si>
    <t>F_10</t>
  </si>
  <si>
    <t>F_12</t>
  </si>
  <si>
    <t>F_14</t>
  </si>
  <si>
    <t>F_19</t>
  </si>
  <si>
    <t>F_21</t>
  </si>
  <si>
    <t>F_22</t>
  </si>
  <si>
    <t>F_24</t>
  </si>
  <si>
    <t>F_25</t>
  </si>
  <si>
    <t>F_26</t>
  </si>
  <si>
    <t>F_27</t>
  </si>
  <si>
    <t>F_28</t>
  </si>
  <si>
    <t>F_29</t>
  </si>
  <si>
    <t>F_30</t>
  </si>
  <si>
    <t>N_2</t>
  </si>
  <si>
    <t>N_3</t>
  </si>
  <si>
    <t>N_4</t>
  </si>
  <si>
    <t>N_6</t>
  </si>
  <si>
    <t>N_7</t>
  </si>
  <si>
    <t>N_8</t>
  </si>
  <si>
    <t>N_9</t>
  </si>
  <si>
    <t>N_10</t>
  </si>
  <si>
    <t>N_11</t>
  </si>
  <si>
    <t>N_12</t>
  </si>
  <si>
    <t>N_13</t>
  </si>
  <si>
    <t>N_14</t>
  </si>
  <si>
    <t>N_15</t>
  </si>
  <si>
    <t>N_16</t>
  </si>
  <si>
    <t>N_17</t>
  </si>
  <si>
    <t>N_18</t>
  </si>
  <si>
    <t>N_19</t>
  </si>
  <si>
    <t>N_20</t>
  </si>
  <si>
    <t>N_21</t>
  </si>
  <si>
    <t>N_22</t>
  </si>
  <si>
    <t>N_23</t>
  </si>
  <si>
    <t>N_24</t>
  </si>
  <si>
    <t>N_25</t>
  </si>
  <si>
    <t>N_31</t>
  </si>
  <si>
    <t>N_32</t>
  </si>
  <si>
    <t>N_33</t>
  </si>
  <si>
    <t>N_34</t>
  </si>
  <si>
    <t>N_35</t>
  </si>
  <si>
    <t>N_36</t>
  </si>
  <si>
    <t>N_37</t>
  </si>
  <si>
    <t>N_38</t>
  </si>
  <si>
    <t>N_39</t>
  </si>
  <si>
    <t>N_40</t>
  </si>
  <si>
    <t>N_41</t>
  </si>
  <si>
    <t>N_42</t>
  </si>
  <si>
    <t>N_43</t>
  </si>
  <si>
    <t>N_44</t>
  </si>
  <si>
    <t>N_45</t>
  </si>
  <si>
    <t>N_46</t>
  </si>
  <si>
    <t>N_47</t>
  </si>
  <si>
    <t>N_48</t>
  </si>
  <si>
    <t>N_57</t>
  </si>
  <si>
    <t>N_58</t>
  </si>
  <si>
    <t>N_61</t>
  </si>
  <si>
    <t>T_1</t>
  </si>
  <si>
    <t>T_4</t>
  </si>
  <si>
    <t>T_5</t>
  </si>
  <si>
    <t>T_7</t>
  </si>
  <si>
    <t>T_8</t>
  </si>
  <si>
    <t>T_9</t>
  </si>
  <si>
    <t>Ing. Vladimír Ballay</t>
  </si>
  <si>
    <t>Štefánikova trieda 60</t>
  </si>
  <si>
    <t>950 60</t>
  </si>
  <si>
    <t>https://nitra.sk/</t>
  </si>
  <si>
    <t>ballay@msunitra.sk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</si>
</sst>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3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i/>
      <sz val="9"/>
      <color rgb="FF000000"/>
      <name val="Arial Narrow"/>
      <family val="2"/>
      <charset val="238"/>
    </font>
    <font>
      <sz val="11"/>
      <color theme="1"/>
      <name val="Arial"/>
      <family val="2"/>
      <charset val="238"/>
    </font>
    <font>
      <sz val="8"/>
      <name val="Calibri"/>
      <family val="2"/>
      <charset val="238"/>
      <scheme val="min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sz val="9"/>
      <color indexed="81"/>
      <name val="Segoe UI"/>
      <family val="2"/>
    </font>
    <font>
      <b/>
      <sz val="9"/>
      <color indexed="81"/>
      <name val="Segoe UI"/>
      <family val="2"/>
    </font>
    <font>
      <b/>
      <sz val="18"/>
      <color theme="1"/>
      <name val="Calibri"/>
      <family val="2"/>
      <charset val="238"/>
    </font>
    <font>
      <sz val="18"/>
      <color theme="1"/>
      <name val="Calibri"/>
      <family val="2"/>
      <charset val="238"/>
      <scheme val="minor"/>
    </font>
    <font>
      <b/>
      <sz val="9"/>
      <color rgb="FF000000"/>
      <name val="Segoe UI"/>
      <family val="2"/>
      <charset val="1"/>
    </font>
    <font>
      <sz val="9"/>
      <color rgb="FF000000"/>
      <name val="Segoe UI"/>
      <family val="2"/>
      <charset val="1"/>
    </font>
    <font>
      <b/>
      <sz val="11"/>
      <color rgb="FF000000"/>
      <name val="Calibri"/>
      <family val="2"/>
      <scheme val="minor"/>
    </font>
    <font>
      <b/>
      <sz val="10"/>
      <color rgb="FF000000"/>
      <name val="Calibri Light"/>
      <family val="2"/>
      <charset val="238"/>
      <scheme val="major"/>
    </font>
    <font>
      <sz val="10"/>
      <color rgb="FF000000"/>
      <name val="Calibri Light"/>
      <family val="2"/>
      <charset val="238"/>
      <scheme val="major"/>
    </font>
    <font>
      <sz val="10"/>
      <color theme="1" tint="0.499984740745262"/>
      <name val="Calibri"/>
      <family val="2"/>
      <charset val="238"/>
      <scheme val="minor"/>
    </font>
    <font>
      <b/>
      <sz val="11"/>
      <color rgb="FFFA7D00"/>
      <name val="Calibri"/>
      <family val="2"/>
      <charset val="238"/>
      <scheme val="minor"/>
    </font>
    <font>
      <b/>
      <sz val="10"/>
      <color theme="1"/>
      <name val="Calibri"/>
      <family val="2"/>
      <scheme val="minor"/>
    </font>
    <font>
      <u/>
      <sz val="11"/>
      <color theme="10"/>
      <name val="Calibri"/>
      <family val="2"/>
      <charset val="238"/>
      <scheme val="minor"/>
    </font>
    <font>
      <sz val="10"/>
      <color rgb="FFFF0000"/>
      <name val="Calibri Light"/>
      <family val="2"/>
      <scheme val="major"/>
    </font>
    <font>
      <sz val="11"/>
      <name val="Aptos Display (Nadpisy)"/>
      <charset val="238"/>
    </font>
  </fonts>
  <fills count="11">
    <fill>
      <patternFill patternType="none"/>
    </fill>
    <fill>
      <patternFill patternType="gray125"/>
    </fill>
    <fill>
      <patternFill patternType="solid">
        <fgColor rgb="FFD9D9D9"/>
        <bgColor rgb="FF000000"/>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2F2F2"/>
      </patternFill>
    </fill>
    <fill>
      <patternFill patternType="solid">
        <fgColor rgb="FFFFC000"/>
        <bgColor indexed="64"/>
      </patternFill>
    </fill>
    <fill>
      <patternFill patternType="solid">
        <fgColor theme="0" tint="-0.249977111117893"/>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8">
    <xf numFmtId="0" fontId="0" fillId="0" borderId="0"/>
    <xf numFmtId="0" fontId="10" fillId="0" borderId="0"/>
    <xf numFmtId="0" fontId="14"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xf numFmtId="0" fontId="26" fillId="7" borderId="17" applyNumberFormat="0" applyAlignment="0" applyProtection="0"/>
    <xf numFmtId="0" fontId="28" fillId="0" borderId="0" applyNumberFormat="0" applyFill="0" applyBorder="0" applyAlignment="0" applyProtection="0"/>
  </cellStyleXfs>
  <cellXfs count="67">
    <xf numFmtId="0" fontId="0" fillId="0" borderId="0" xfId="0"/>
    <xf numFmtId="0" fontId="3" fillId="0" borderId="0" xfId="0" applyFont="1"/>
    <xf numFmtId="49" fontId="8" fillId="0" borderId="0" xfId="0" applyNumberFormat="1" applyFont="1"/>
    <xf numFmtId="0" fontId="2" fillId="0" borderId="0" xfId="0" applyFont="1" applyAlignment="1">
      <alignment vertical="top" wrapText="1"/>
    </xf>
    <xf numFmtId="0" fontId="2" fillId="0" borderId="0" xfId="0" applyFont="1" applyAlignment="1">
      <alignment vertical="top"/>
    </xf>
    <xf numFmtId="0" fontId="11" fillId="0" borderId="0" xfId="1" applyFont="1" applyAlignment="1">
      <alignment vertical="center"/>
    </xf>
    <xf numFmtId="0" fontId="11" fillId="0" borderId="0" xfId="1" applyFont="1" applyAlignment="1">
      <alignment horizontal="center" vertical="center"/>
    </xf>
    <xf numFmtId="0" fontId="13" fillId="6" borderId="13" xfId="1" applyFont="1" applyFill="1" applyBorder="1" applyAlignment="1">
      <alignment horizontal="center" vertical="center" wrapText="1"/>
    </xf>
    <xf numFmtId="0" fontId="12" fillId="5" borderId="13" xfId="1" applyFont="1" applyFill="1" applyBorder="1" applyAlignment="1">
      <alignment vertical="center"/>
    </xf>
    <xf numFmtId="0" fontId="12" fillId="5" borderId="13" xfId="1" applyFont="1" applyFill="1" applyBorder="1" applyAlignment="1">
      <alignment horizontal="left" vertical="center" wrapText="1"/>
    </xf>
    <xf numFmtId="0" fontId="12" fillId="0" borderId="0" xfId="1" applyFont="1" applyAlignment="1">
      <alignment vertical="center"/>
    </xf>
    <xf numFmtId="0" fontId="15" fillId="0" borderId="0" xfId="1" applyFont="1" applyAlignment="1">
      <alignment horizontal="center" vertical="center"/>
    </xf>
    <xf numFmtId="0" fontId="13" fillId="5" borderId="13" xfId="1" applyFont="1" applyFill="1" applyBorder="1" applyAlignment="1">
      <alignment horizontal="center" vertical="center" wrapText="1"/>
    </xf>
    <xf numFmtId="0" fontId="12" fillId="5" borderId="13" xfId="1" applyFont="1" applyFill="1" applyBorder="1" applyAlignment="1">
      <alignment vertical="center" wrapText="1"/>
    </xf>
    <xf numFmtId="0" fontId="12" fillId="5" borderId="13" xfId="2" applyFont="1" applyFill="1" applyBorder="1" applyAlignment="1" applyProtection="1">
      <alignment horizontal="left" vertical="center" wrapText="1"/>
    </xf>
    <xf numFmtId="0" fontId="7" fillId="0" borderId="0" xfId="0" applyFont="1" applyAlignment="1">
      <alignment vertical="center" wrapText="1"/>
    </xf>
    <xf numFmtId="0" fontId="22" fillId="0" borderId="0" xfId="0" applyFont="1"/>
    <xf numFmtId="0" fontId="10" fillId="0" borderId="0" xfId="1"/>
    <xf numFmtId="0" fontId="25" fillId="0" borderId="0" xfId="1" applyFont="1"/>
    <xf numFmtId="0" fontId="13" fillId="8" borderId="18" xfId="1" applyFont="1" applyFill="1" applyBorder="1" applyAlignment="1">
      <alignment horizontal="center" vertical="center" wrapText="1"/>
    </xf>
    <xf numFmtId="0" fontId="13" fillId="8" borderId="18" xfId="1" applyFont="1" applyFill="1" applyBorder="1" applyAlignment="1">
      <alignment vertical="center" wrapText="1"/>
    </xf>
    <xf numFmtId="164" fontId="11" fillId="4" borderId="18" xfId="1" applyNumberFormat="1" applyFont="1" applyFill="1" applyBorder="1"/>
    <xf numFmtId="164" fontId="11" fillId="5" borderId="18" xfId="1" applyNumberFormat="1" applyFont="1" applyFill="1" applyBorder="1"/>
    <xf numFmtId="0" fontId="11" fillId="5" borderId="18" xfId="1" applyFont="1" applyFill="1" applyBorder="1"/>
    <xf numFmtId="10" fontId="11" fillId="5" borderId="18" xfId="1" applyNumberFormat="1" applyFont="1" applyFill="1" applyBorder="1"/>
    <xf numFmtId="1" fontId="11" fillId="5" borderId="18" xfId="1" applyNumberFormat="1" applyFont="1" applyFill="1" applyBorder="1"/>
    <xf numFmtId="0" fontId="10" fillId="9" borderId="18" xfId="1" applyFill="1" applyBorder="1"/>
    <xf numFmtId="14" fontId="10" fillId="5" borderId="18" xfId="1" applyNumberFormat="1" applyFill="1" applyBorder="1"/>
    <xf numFmtId="1" fontId="10" fillId="4" borderId="18" xfId="1" applyNumberFormat="1" applyFill="1" applyBorder="1"/>
    <xf numFmtId="0" fontId="10" fillId="4" borderId="18" xfId="1" applyFill="1" applyBorder="1"/>
    <xf numFmtId="0" fontId="10" fillId="5" borderId="18" xfId="1" applyFill="1" applyBorder="1"/>
    <xf numFmtId="0" fontId="11" fillId="0" borderId="0" xfId="1" applyFont="1"/>
    <xf numFmtId="0" fontId="11" fillId="0" borderId="0" xfId="1" applyFont="1" applyAlignment="1">
      <alignment wrapText="1"/>
    </xf>
    <xf numFmtId="0" fontId="27" fillId="8" borderId="18" xfId="1" applyFont="1" applyFill="1" applyBorder="1" applyAlignment="1">
      <alignment wrapText="1"/>
    </xf>
    <xf numFmtId="0" fontId="12" fillId="5" borderId="13" xfId="1" applyFont="1" applyFill="1" applyBorder="1" applyAlignment="1">
      <alignment horizontal="left" vertical="top" wrapText="1"/>
    </xf>
    <xf numFmtId="0" fontId="12" fillId="5" borderId="13" xfId="1" applyFont="1" applyFill="1" applyBorder="1" applyAlignment="1">
      <alignment vertical="top" wrapText="1"/>
    </xf>
    <xf numFmtId="0" fontId="29" fillId="0" borderId="0" xfId="1" applyFont="1" applyAlignment="1">
      <alignment vertical="center"/>
    </xf>
    <xf numFmtId="0" fontId="12" fillId="5" borderId="13" xfId="1" applyFont="1" applyFill="1" applyBorder="1" applyAlignment="1">
      <alignment horizontal="center" vertical="center" wrapText="1"/>
    </xf>
    <xf numFmtId="0" fontId="12" fillId="10" borderId="13" xfId="1" applyFont="1" applyFill="1" applyBorder="1" applyAlignment="1">
      <alignment horizontal="center" vertical="center" wrapText="1"/>
    </xf>
    <xf numFmtId="2" fontId="12" fillId="10" borderId="13" xfId="1" applyNumberFormat="1" applyFont="1" applyFill="1" applyBorder="1" applyAlignment="1">
      <alignment horizontal="center" vertical="center" wrapText="1"/>
    </xf>
    <xf numFmtId="0" fontId="29" fillId="10" borderId="13" xfId="1" applyFont="1" applyFill="1" applyBorder="1" applyAlignment="1">
      <alignment horizontal="center" vertical="center" wrapText="1"/>
    </xf>
    <xf numFmtId="2" fontId="29" fillId="10" borderId="13" xfId="1" applyNumberFormat="1" applyFont="1" applyFill="1" applyBorder="1" applyAlignment="1">
      <alignment horizontal="center" vertical="center" wrapText="1"/>
    </xf>
    <xf numFmtId="0" fontId="12" fillId="10" borderId="13" xfId="1" applyFont="1" applyFill="1" applyBorder="1" applyAlignment="1">
      <alignment vertical="center"/>
    </xf>
    <xf numFmtId="0" fontId="26" fillId="10" borderId="17" xfId="6" applyFill="1" applyAlignment="1">
      <alignment horizontal="left" vertical="center" wrapText="1"/>
    </xf>
    <xf numFmtId="0" fontId="24" fillId="6" borderId="15" xfId="1" applyFont="1" applyFill="1" applyBorder="1" applyAlignment="1">
      <alignment horizontal="center" vertical="center" wrapText="1"/>
    </xf>
    <xf numFmtId="0" fontId="12" fillId="6" borderId="16" xfId="1" applyFont="1" applyFill="1" applyBorder="1" applyAlignment="1">
      <alignment horizontal="center" vertical="center" wrapText="1"/>
    </xf>
    <xf numFmtId="0" fontId="12" fillId="6" borderId="14" xfId="1"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28" fillId="3" borderId="11" xfId="7" applyFill="1" applyBorder="1" applyAlignment="1">
      <alignment horizontal="left" vertical="center"/>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25" fillId="0" borderId="0" xfId="1" applyFont="1"/>
    <xf numFmtId="0" fontId="4" fillId="3" borderId="1"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8" fillId="3" borderId="1" xfId="7" applyFill="1" applyBorder="1" applyAlignment="1">
      <alignment horizontal="left" vertical="center" wrapText="1"/>
    </xf>
    <xf numFmtId="3" fontId="4" fillId="3" borderId="1" xfId="0" applyNumberFormat="1" applyFont="1" applyFill="1" applyBorder="1" applyAlignment="1">
      <alignment horizontal="left" vertical="center" wrapText="1"/>
    </xf>
    <xf numFmtId="0" fontId="18" fillId="0" borderId="0" xfId="0" applyFont="1" applyAlignment="1">
      <alignment horizontal="center" wrapText="1"/>
    </xf>
    <xf numFmtId="0" fontId="19" fillId="0" borderId="0" xfId="0" applyFont="1" applyAlignment="1">
      <alignment horizontal="center" wrapText="1"/>
    </xf>
    <xf numFmtId="0" fontId="4" fillId="2" borderId="4"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cellXfs>
  <cellStyles count="8">
    <cellStyle name="Hypertextové prepojenie" xfId="7" builtinId="8"/>
    <cellStyle name="Hypertextové prepojenie 2" xfId="2" xr:uid="{00000000-0005-0000-0000-000000000000}"/>
    <cellStyle name="Mena 2" xfId="4" xr:uid="{00000000-0005-0000-0000-000002000000}"/>
    <cellStyle name="Mena 3" xfId="5" xr:uid="{00000000-0005-0000-0000-000003000000}"/>
    <cellStyle name="Normálna" xfId="0" builtinId="0"/>
    <cellStyle name="Normálna 2" xfId="1" xr:uid="{00000000-0005-0000-0000-000005000000}"/>
    <cellStyle name="Normálne 2" xfId="3" xr:uid="{00000000-0005-0000-0000-000006000000}"/>
    <cellStyle name="Výpočet" xfId="6" builtinId="22"/>
  </cellStyles>
  <dxfs count="4">
    <dxf>
      <font>
        <b/>
        <i/>
        <color rgb="FFFF0000"/>
      </font>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allay@msunitra.sk" TargetMode="External"/><Relationship Id="rId1" Type="http://schemas.openxmlformats.org/officeDocument/2006/relationships/hyperlink" Target="https://nitra.s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38"/>
  <sheetViews>
    <sheetView tabSelected="1" zoomScale="160" zoomScaleNormal="160" workbookViewId="0">
      <selection activeCell="C23" sqref="C23"/>
    </sheetView>
  </sheetViews>
  <sheetFormatPr defaultColWidth="8.81640625" defaultRowHeight="14.5"/>
  <cols>
    <col min="2" max="2" width="11.453125" customWidth="1"/>
    <col min="4" max="4" width="6.453125" customWidth="1"/>
    <col min="6" max="6" width="7.453125" customWidth="1"/>
    <col min="7" max="7" width="12.453125" customWidth="1"/>
    <col min="8" max="8" width="6" customWidth="1"/>
    <col min="9" max="9" width="14.453125" customWidth="1"/>
  </cols>
  <sheetData>
    <row r="1" spans="1:18">
      <c r="A1" s="1"/>
      <c r="B1" s="1"/>
      <c r="C1" s="1"/>
      <c r="D1" s="1"/>
      <c r="E1" s="1"/>
      <c r="F1" s="1"/>
      <c r="G1" s="1"/>
      <c r="H1" s="1"/>
      <c r="I1" s="1"/>
      <c r="J1" s="3"/>
      <c r="K1" s="4"/>
      <c r="L1" s="4"/>
      <c r="M1" s="4"/>
      <c r="N1" s="4"/>
      <c r="O1" s="4"/>
      <c r="P1" s="4"/>
      <c r="Q1" s="4"/>
      <c r="R1" s="4"/>
    </row>
    <row r="2" spans="1:18">
      <c r="A2" s="1"/>
      <c r="B2" s="1"/>
      <c r="C2" s="1"/>
      <c r="D2" s="1"/>
      <c r="E2" s="1"/>
      <c r="F2" s="1"/>
      <c r="G2" s="1"/>
      <c r="H2" s="1"/>
      <c r="I2" s="1"/>
      <c r="J2" s="4"/>
      <c r="K2" s="4"/>
      <c r="L2" s="4"/>
      <c r="M2" s="4"/>
      <c r="N2" s="4"/>
      <c r="O2" s="4"/>
      <c r="P2" s="4"/>
      <c r="Q2" s="4"/>
      <c r="R2" s="4"/>
    </row>
    <row r="3" spans="1:18" ht="15" customHeight="1">
      <c r="A3" s="1"/>
      <c r="B3" s="1"/>
      <c r="C3" s="1"/>
      <c r="D3" s="1"/>
      <c r="E3" s="1"/>
      <c r="F3" s="1"/>
      <c r="G3" s="1"/>
      <c r="H3" s="1"/>
      <c r="I3" s="1"/>
      <c r="J3" s="4"/>
      <c r="K3" s="4"/>
      <c r="L3" s="4"/>
      <c r="M3" s="4"/>
      <c r="N3" s="4"/>
      <c r="O3" s="4"/>
      <c r="P3" s="4"/>
      <c r="Q3" s="4"/>
      <c r="R3" s="4"/>
    </row>
    <row r="4" spans="1:18" ht="15" customHeight="1">
      <c r="A4" s="1"/>
      <c r="B4" s="1"/>
      <c r="C4" s="1"/>
      <c r="D4" s="1"/>
      <c r="E4" s="1"/>
      <c r="F4" s="1"/>
      <c r="G4" s="1"/>
      <c r="H4" s="1"/>
      <c r="I4" s="1"/>
      <c r="J4" s="4"/>
      <c r="K4" s="4"/>
      <c r="L4" s="4"/>
      <c r="M4" s="4"/>
      <c r="N4" s="4"/>
      <c r="O4" s="4"/>
      <c r="P4" s="4"/>
      <c r="Q4" s="4"/>
      <c r="R4" s="4"/>
    </row>
    <row r="5" spans="1:18">
      <c r="A5" s="1"/>
      <c r="B5" s="1"/>
      <c r="C5" s="1"/>
      <c r="D5" s="1"/>
      <c r="E5" s="1"/>
      <c r="F5" s="1"/>
      <c r="G5" s="1"/>
      <c r="H5" s="1"/>
      <c r="I5" s="1"/>
      <c r="J5" s="4"/>
      <c r="K5" s="4"/>
      <c r="L5" s="4"/>
      <c r="M5" s="4"/>
      <c r="N5" s="4"/>
      <c r="O5" s="4"/>
      <c r="P5" s="4"/>
      <c r="Q5" s="4"/>
      <c r="R5" s="4"/>
    </row>
    <row r="6" spans="1:18" ht="57.75" customHeight="1">
      <c r="A6" s="61" t="s">
        <v>0</v>
      </c>
      <c r="B6" s="61"/>
      <c r="C6" s="61"/>
      <c r="D6" s="61"/>
      <c r="E6" s="61"/>
      <c r="F6" s="61"/>
      <c r="G6" s="61"/>
      <c r="H6" s="61"/>
      <c r="I6" s="61"/>
      <c r="J6" s="4"/>
      <c r="K6" s="4"/>
      <c r="L6" s="4"/>
      <c r="M6" s="4"/>
      <c r="N6" s="4"/>
      <c r="O6" s="4"/>
      <c r="P6" s="4"/>
      <c r="Q6" s="4"/>
      <c r="R6" s="4"/>
    </row>
    <row r="7" spans="1:18">
      <c r="A7" s="62"/>
      <c r="B7" s="62"/>
      <c r="C7" s="62"/>
      <c r="D7" s="62"/>
      <c r="E7" s="62"/>
      <c r="F7" s="62"/>
      <c r="G7" s="62"/>
      <c r="H7" s="62"/>
      <c r="I7" s="62"/>
      <c r="J7" s="4"/>
      <c r="K7" s="16" t="s">
        <v>1</v>
      </c>
      <c r="L7" s="4"/>
      <c r="M7" s="4"/>
      <c r="N7" s="4"/>
      <c r="O7" s="4"/>
      <c r="P7" s="4"/>
      <c r="Q7" s="4"/>
      <c r="R7" s="4"/>
    </row>
    <row r="8" spans="1:18" ht="3.75" customHeight="1">
      <c r="A8" s="62"/>
      <c r="B8" s="62"/>
      <c r="C8" s="62"/>
      <c r="D8" s="62"/>
      <c r="E8" s="62"/>
      <c r="F8" s="62"/>
      <c r="G8" s="62"/>
      <c r="H8" s="62"/>
      <c r="I8" s="62"/>
      <c r="J8" s="4"/>
      <c r="K8" s="4"/>
      <c r="L8" s="4"/>
      <c r="M8" s="4"/>
      <c r="N8" s="4"/>
      <c r="O8" s="4"/>
      <c r="P8" s="4"/>
      <c r="Q8" s="4"/>
      <c r="R8" s="4"/>
    </row>
    <row r="9" spans="1:18" ht="14.25" hidden="1" customHeight="1">
      <c r="A9" s="62"/>
      <c r="B9" s="62"/>
      <c r="C9" s="62"/>
      <c r="D9" s="62"/>
      <c r="E9" s="62"/>
      <c r="F9" s="62"/>
      <c r="G9" s="62"/>
      <c r="H9" s="62"/>
      <c r="I9" s="62"/>
      <c r="J9" s="4"/>
      <c r="K9" s="4"/>
      <c r="L9" s="4"/>
      <c r="M9" s="4"/>
      <c r="N9" s="4"/>
      <c r="O9" s="4"/>
      <c r="P9" s="4"/>
      <c r="Q9" s="4"/>
      <c r="R9" s="4"/>
    </row>
    <row r="10" spans="1:18" ht="15" customHeight="1">
      <c r="A10" s="1"/>
      <c r="B10" s="1"/>
      <c r="C10" s="1"/>
      <c r="D10" s="1"/>
      <c r="E10" s="1"/>
      <c r="F10" s="1"/>
      <c r="G10" s="1"/>
      <c r="H10" s="1"/>
      <c r="I10" s="1"/>
      <c r="J10" s="4"/>
      <c r="K10" s="4"/>
      <c r="L10" s="4"/>
      <c r="M10" s="4"/>
      <c r="N10" s="4"/>
      <c r="O10" s="4"/>
      <c r="P10" s="4"/>
      <c r="Q10" s="4"/>
      <c r="R10" s="4"/>
    </row>
    <row r="11" spans="1:18">
      <c r="B11" s="1"/>
      <c r="C11" s="1"/>
      <c r="D11" s="1"/>
      <c r="E11" s="1"/>
      <c r="F11" s="1"/>
      <c r="G11" s="1"/>
      <c r="H11" s="1"/>
      <c r="I11" s="1"/>
      <c r="J11" s="4"/>
      <c r="K11" s="4"/>
      <c r="L11" s="4"/>
      <c r="M11" s="4"/>
      <c r="N11" s="4"/>
      <c r="O11" s="4"/>
      <c r="P11" s="4"/>
      <c r="Q11" s="4"/>
      <c r="R11" s="4"/>
    </row>
    <row r="12" spans="1:18" ht="15" thickBot="1">
      <c r="B12" s="1"/>
      <c r="C12" s="1"/>
      <c r="D12" s="1"/>
      <c r="E12" s="1"/>
      <c r="F12" s="1"/>
      <c r="G12" s="1"/>
      <c r="H12" s="1"/>
      <c r="I12" s="1"/>
      <c r="J12" s="4"/>
      <c r="K12" s="4"/>
      <c r="L12" s="4"/>
      <c r="M12" s="4"/>
      <c r="N12" s="4"/>
      <c r="O12" s="4"/>
      <c r="P12" s="4"/>
      <c r="Q12" s="4"/>
      <c r="R12" s="4"/>
    </row>
    <row r="13" spans="1:18" ht="34.5" customHeight="1">
      <c r="A13" s="63" t="s">
        <v>2</v>
      </c>
      <c r="B13" s="64"/>
      <c r="C13" s="65" t="s">
        <v>3</v>
      </c>
      <c r="D13" s="65"/>
      <c r="E13" s="65"/>
      <c r="F13" s="65"/>
      <c r="G13" s="65"/>
      <c r="H13" s="65"/>
      <c r="I13" s="66"/>
      <c r="J13" s="4"/>
      <c r="K13" s="4"/>
      <c r="L13" s="4"/>
      <c r="M13" s="4"/>
      <c r="N13" s="4"/>
      <c r="O13" s="4"/>
      <c r="P13" s="4"/>
      <c r="Q13" s="4"/>
      <c r="R13" s="4"/>
    </row>
    <row r="14" spans="1:18" hidden="1">
      <c r="A14" s="47" t="s">
        <v>4</v>
      </c>
      <c r="B14" s="48"/>
      <c r="C14" s="57"/>
      <c r="D14" s="57"/>
      <c r="E14" s="57"/>
      <c r="F14" s="57"/>
      <c r="G14" s="57"/>
      <c r="H14" s="57"/>
      <c r="I14" s="58"/>
      <c r="J14" s="4"/>
      <c r="K14" s="4"/>
      <c r="L14" s="4"/>
      <c r="M14" s="4"/>
      <c r="N14" s="4"/>
      <c r="O14" s="4"/>
      <c r="P14" s="4"/>
      <c r="Q14" s="4"/>
      <c r="R14" s="4"/>
    </row>
    <row r="15" spans="1:18" ht="30.75" customHeight="1">
      <c r="A15" s="47" t="s">
        <v>5</v>
      </c>
      <c r="B15" s="48"/>
      <c r="C15" s="57" t="s">
        <v>6</v>
      </c>
      <c r="D15" s="57"/>
      <c r="E15" s="57"/>
      <c r="F15" s="57"/>
      <c r="G15" s="57"/>
      <c r="H15" s="57"/>
      <c r="I15" s="58"/>
      <c r="J15" s="4"/>
      <c r="K15" s="4"/>
      <c r="L15" s="4"/>
      <c r="M15" s="4"/>
      <c r="N15" s="4"/>
      <c r="O15" s="4"/>
      <c r="P15" s="4"/>
      <c r="Q15" s="4"/>
      <c r="R15" s="4"/>
    </row>
    <row r="16" spans="1:18" ht="14.5" customHeight="1">
      <c r="A16" s="47" t="s">
        <v>7</v>
      </c>
      <c r="B16" s="48"/>
      <c r="C16" s="57" t="s">
        <v>8</v>
      </c>
      <c r="D16" s="57"/>
      <c r="E16" s="57"/>
      <c r="F16" s="57"/>
      <c r="G16" s="57"/>
      <c r="H16" s="57"/>
      <c r="I16" s="58"/>
      <c r="J16" s="4"/>
      <c r="K16" s="4"/>
      <c r="L16" s="4"/>
      <c r="M16" s="4"/>
      <c r="N16" s="4"/>
      <c r="O16" s="4"/>
      <c r="P16" s="4"/>
      <c r="Q16" s="4"/>
      <c r="R16" s="4"/>
    </row>
    <row r="17" spans="1:18">
      <c r="A17" s="47" t="s">
        <v>9</v>
      </c>
      <c r="B17" s="48"/>
      <c r="C17" s="57" t="s">
        <v>423</v>
      </c>
      <c r="D17" s="57"/>
      <c r="E17" s="57"/>
      <c r="F17" s="57"/>
      <c r="G17" s="57"/>
      <c r="H17" s="57"/>
      <c r="I17" s="58"/>
      <c r="J17" s="4"/>
      <c r="K17" s="4"/>
      <c r="L17" s="4"/>
      <c r="M17" s="4"/>
      <c r="N17" s="4"/>
      <c r="O17" s="4"/>
      <c r="P17" s="4"/>
      <c r="Q17" s="4"/>
      <c r="R17" s="4"/>
    </row>
    <row r="18" spans="1:18">
      <c r="A18" s="47" t="s">
        <v>10</v>
      </c>
      <c r="B18" s="48"/>
      <c r="C18" s="57" t="s">
        <v>424</v>
      </c>
      <c r="D18" s="57"/>
      <c r="E18" s="57"/>
      <c r="F18" s="57"/>
      <c r="G18" s="57"/>
      <c r="H18" s="57"/>
      <c r="I18" s="58"/>
      <c r="J18" s="4"/>
      <c r="K18" s="4"/>
      <c r="L18" s="4"/>
      <c r="M18" s="4"/>
      <c r="N18" s="4"/>
      <c r="O18" s="4"/>
      <c r="P18" s="4"/>
      <c r="Q18" s="4"/>
      <c r="R18" s="4"/>
    </row>
    <row r="19" spans="1:18">
      <c r="A19" s="47" t="s">
        <v>11</v>
      </c>
      <c r="B19" s="48"/>
      <c r="C19" s="59" t="s">
        <v>425</v>
      </c>
      <c r="D19" s="57"/>
      <c r="E19" s="57"/>
      <c r="F19" s="57"/>
      <c r="G19" s="57"/>
      <c r="H19" s="57"/>
      <c r="I19" s="58"/>
      <c r="J19" s="4"/>
      <c r="K19" s="4"/>
      <c r="L19" s="4"/>
      <c r="M19" s="4"/>
      <c r="N19" s="4"/>
      <c r="O19" s="4"/>
      <c r="P19" s="4"/>
      <c r="Q19" s="4"/>
      <c r="R19" s="4"/>
    </row>
    <row r="20" spans="1:18">
      <c r="A20" s="47" t="s">
        <v>12</v>
      </c>
      <c r="B20" s="48"/>
      <c r="C20" s="60">
        <v>308307</v>
      </c>
      <c r="D20" s="57"/>
      <c r="E20" s="57"/>
      <c r="F20" s="57"/>
      <c r="G20" s="57"/>
      <c r="H20" s="57"/>
      <c r="I20" s="58"/>
      <c r="J20" s="4"/>
      <c r="K20" s="4"/>
      <c r="L20" s="4"/>
      <c r="M20" s="4"/>
      <c r="N20" s="4"/>
      <c r="O20" s="4"/>
      <c r="P20" s="4"/>
      <c r="Q20" s="4"/>
      <c r="R20" s="4"/>
    </row>
    <row r="21" spans="1:18" ht="19.399999999999999" customHeight="1">
      <c r="A21" s="47" t="s">
        <v>13</v>
      </c>
      <c r="B21" s="48"/>
      <c r="C21" s="49" t="s">
        <v>422</v>
      </c>
      <c r="D21" s="49"/>
      <c r="E21" s="49"/>
      <c r="F21" s="49"/>
      <c r="G21" s="49"/>
      <c r="H21" s="49"/>
      <c r="I21" s="50"/>
      <c r="J21" s="4"/>
      <c r="K21" s="4"/>
      <c r="L21" s="4"/>
      <c r="M21" s="4"/>
      <c r="N21" s="4"/>
      <c r="O21" s="4"/>
      <c r="P21" s="4"/>
      <c r="Q21" s="4"/>
      <c r="R21" s="4"/>
    </row>
    <row r="22" spans="1:18" ht="33" customHeight="1" thickBot="1">
      <c r="A22" s="51" t="s">
        <v>14</v>
      </c>
      <c r="B22" s="52"/>
      <c r="C22" s="53" t="s">
        <v>426</v>
      </c>
      <c r="D22" s="54"/>
      <c r="E22" s="54"/>
      <c r="F22" s="54"/>
      <c r="G22" s="54"/>
      <c r="H22" s="54"/>
      <c r="I22" s="55"/>
      <c r="J22" s="4"/>
      <c r="K22" s="4"/>
      <c r="L22" s="4"/>
      <c r="M22" s="4"/>
      <c r="N22" s="4"/>
      <c r="O22" s="4"/>
      <c r="P22" s="4"/>
      <c r="Q22" s="4"/>
      <c r="R22" s="4"/>
    </row>
    <row r="23" spans="1:18">
      <c r="A23" s="1"/>
      <c r="B23" s="1"/>
      <c r="C23" s="1"/>
      <c r="D23" s="1"/>
      <c r="E23" s="1"/>
      <c r="F23" s="1"/>
      <c r="G23" s="1"/>
      <c r="H23" s="1"/>
      <c r="I23" s="1"/>
      <c r="J23" s="4"/>
      <c r="K23" s="4"/>
      <c r="L23" s="4"/>
      <c r="M23" s="4"/>
      <c r="N23" s="4"/>
      <c r="O23" s="4"/>
      <c r="P23" s="4"/>
      <c r="Q23" s="4"/>
      <c r="R23" s="4"/>
    </row>
    <row r="24" spans="1:18">
      <c r="A24" s="56" t="s">
        <v>15</v>
      </c>
      <c r="B24" s="56"/>
      <c r="C24" s="56"/>
      <c r="D24" s="56"/>
      <c r="E24" s="56"/>
      <c r="F24" s="56"/>
      <c r="G24" s="56"/>
      <c r="H24" s="56"/>
      <c r="I24" s="56"/>
      <c r="J24" s="4"/>
      <c r="K24" s="4"/>
      <c r="L24" s="4"/>
      <c r="M24" s="4"/>
      <c r="N24" s="4"/>
      <c r="O24" s="4"/>
      <c r="P24" s="4"/>
      <c r="Q24" s="4"/>
      <c r="R24" s="4"/>
    </row>
    <row r="25" spans="1:18">
      <c r="A25" s="18" t="s">
        <v>16</v>
      </c>
      <c r="B25" s="17"/>
      <c r="C25" s="17"/>
      <c r="D25" s="17"/>
      <c r="E25" s="17"/>
      <c r="F25" s="17"/>
      <c r="G25" s="17"/>
      <c r="H25" s="17"/>
      <c r="I25" s="17"/>
      <c r="J25" s="4"/>
      <c r="K25" s="4"/>
      <c r="L25" s="4"/>
      <c r="M25" s="4"/>
      <c r="N25" s="4"/>
      <c r="O25" s="4"/>
      <c r="P25" s="4"/>
      <c r="Q25" s="4"/>
      <c r="R25" s="4"/>
    </row>
    <row r="26" spans="1:18">
      <c r="A26" s="18" t="s">
        <v>17</v>
      </c>
      <c r="B26" s="17"/>
      <c r="C26" s="17"/>
      <c r="D26" s="17"/>
      <c r="E26" s="17"/>
      <c r="F26" s="17"/>
      <c r="G26" s="17"/>
      <c r="H26" s="17"/>
      <c r="I26" s="17"/>
      <c r="J26" s="4"/>
      <c r="K26" s="4"/>
      <c r="L26" s="4"/>
      <c r="M26" s="4"/>
      <c r="N26" s="4"/>
      <c r="O26" s="4"/>
      <c r="P26" s="4"/>
      <c r="Q26" s="4"/>
      <c r="R26" s="4"/>
    </row>
    <row r="27" spans="1:18">
      <c r="A27" s="15"/>
      <c r="B27" s="15"/>
      <c r="C27" s="15"/>
      <c r="D27" s="15"/>
      <c r="E27" s="15"/>
      <c r="F27" s="15"/>
      <c r="G27" s="15"/>
      <c r="H27" s="15"/>
      <c r="I27" s="15"/>
      <c r="J27" s="4"/>
      <c r="K27" s="4"/>
      <c r="L27" s="4"/>
      <c r="M27" s="4"/>
      <c r="N27" s="4"/>
      <c r="O27" s="4"/>
      <c r="P27" s="4"/>
      <c r="Q27" s="4"/>
      <c r="R27" s="4"/>
    </row>
    <row r="28" spans="1:18">
      <c r="A28" s="2"/>
      <c r="B28" s="2"/>
      <c r="C28" s="1"/>
      <c r="D28" s="1"/>
      <c r="E28" s="1"/>
      <c r="F28" s="1"/>
      <c r="G28" s="1"/>
      <c r="H28" s="1"/>
      <c r="I28" s="1"/>
      <c r="J28" s="4"/>
      <c r="K28" s="4"/>
      <c r="L28" s="4"/>
      <c r="M28" s="4"/>
      <c r="N28" s="4"/>
      <c r="O28" s="4"/>
      <c r="P28" s="4"/>
      <c r="Q28" s="4"/>
      <c r="R28" s="4"/>
    </row>
    <row r="29" spans="1:18">
      <c r="A29" s="1"/>
      <c r="B29" s="1"/>
      <c r="C29" s="1"/>
      <c r="D29" s="1"/>
      <c r="E29" s="1"/>
      <c r="F29" s="1"/>
      <c r="G29" s="1"/>
      <c r="H29" s="1"/>
      <c r="I29" s="1"/>
      <c r="J29" s="4"/>
      <c r="K29" s="4"/>
      <c r="L29" s="4"/>
      <c r="M29" s="4"/>
      <c r="N29" s="4"/>
      <c r="O29" s="4"/>
      <c r="P29" s="4"/>
      <c r="Q29" s="4"/>
      <c r="R29" s="4"/>
    </row>
    <row r="30" spans="1:18">
      <c r="A30" s="1"/>
      <c r="B30" s="1"/>
      <c r="C30" s="1"/>
      <c r="D30" s="1"/>
      <c r="E30" s="1"/>
      <c r="F30" s="1"/>
      <c r="G30" s="1"/>
      <c r="H30" s="1"/>
      <c r="I30" s="1"/>
      <c r="J30" s="4"/>
      <c r="K30" s="4"/>
      <c r="L30" s="4"/>
      <c r="M30" s="4"/>
      <c r="N30" s="4"/>
      <c r="O30" s="4"/>
      <c r="P30" s="4"/>
      <c r="Q30" s="4"/>
      <c r="R30" s="4"/>
    </row>
    <row r="31" spans="1:18">
      <c r="A31" s="1"/>
      <c r="B31" s="1"/>
      <c r="C31" s="1"/>
      <c r="D31" s="1"/>
      <c r="E31" s="1"/>
      <c r="F31" s="1"/>
      <c r="G31" s="1"/>
      <c r="H31" s="1"/>
      <c r="I31" s="1"/>
      <c r="J31" s="4"/>
      <c r="K31" s="4"/>
      <c r="L31" s="4"/>
      <c r="M31" s="4"/>
      <c r="N31" s="4"/>
      <c r="O31" s="4"/>
      <c r="P31" s="4"/>
      <c r="Q31" s="4"/>
      <c r="R31" s="4"/>
    </row>
    <row r="32" spans="1:18">
      <c r="A32" s="1"/>
      <c r="B32" s="1"/>
      <c r="C32" s="1"/>
      <c r="D32" s="1"/>
      <c r="E32" s="1"/>
      <c r="F32" s="1"/>
      <c r="G32" s="1"/>
      <c r="H32" s="1"/>
      <c r="I32" s="1"/>
      <c r="J32" s="4"/>
      <c r="K32" s="4"/>
      <c r="L32" s="4"/>
      <c r="M32" s="4"/>
      <c r="N32" s="4"/>
      <c r="O32" s="4"/>
      <c r="P32" s="4"/>
      <c r="Q32" s="4"/>
      <c r="R32" s="4"/>
    </row>
    <row r="33" spans="1:18">
      <c r="A33" s="1"/>
      <c r="B33" s="1"/>
      <c r="C33" s="1"/>
      <c r="D33" s="1"/>
      <c r="E33" s="1"/>
      <c r="F33" s="1"/>
      <c r="G33" s="1"/>
      <c r="H33" s="1"/>
      <c r="I33" s="1"/>
      <c r="J33" s="4"/>
      <c r="K33" s="4"/>
      <c r="L33" s="4"/>
      <c r="M33" s="4"/>
      <c r="N33" s="4"/>
      <c r="O33" s="4"/>
      <c r="P33" s="4"/>
      <c r="Q33" s="4"/>
      <c r="R33" s="4"/>
    </row>
    <row r="34" spans="1:18">
      <c r="A34" s="1"/>
      <c r="B34" s="1"/>
      <c r="C34" s="1"/>
      <c r="D34" s="1"/>
      <c r="E34" s="1"/>
      <c r="F34" s="1"/>
      <c r="G34" s="1"/>
      <c r="H34" s="1"/>
      <c r="I34" s="1"/>
      <c r="J34" s="4"/>
      <c r="K34" s="4"/>
      <c r="L34" s="4"/>
      <c r="M34" s="4"/>
      <c r="N34" s="4"/>
      <c r="O34" s="4"/>
      <c r="P34" s="4"/>
      <c r="Q34" s="4"/>
      <c r="R34" s="4"/>
    </row>
    <row r="35" spans="1:18">
      <c r="A35" s="1"/>
      <c r="B35" s="1"/>
      <c r="C35" s="1"/>
      <c r="D35" s="1"/>
      <c r="E35" s="1"/>
      <c r="F35" s="1"/>
      <c r="G35" s="1"/>
      <c r="H35" s="1"/>
      <c r="I35" s="1"/>
    </row>
    <row r="36" spans="1:18">
      <c r="A36" s="1"/>
      <c r="B36" s="1"/>
      <c r="C36" s="1"/>
      <c r="D36" s="1"/>
      <c r="E36" s="1"/>
      <c r="F36" s="1"/>
      <c r="G36" s="1"/>
      <c r="H36" s="1"/>
      <c r="I36" s="1"/>
    </row>
    <row r="37" spans="1:18">
      <c r="A37" s="1"/>
      <c r="B37" s="1"/>
      <c r="C37" s="1"/>
      <c r="D37" s="1"/>
      <c r="E37" s="1"/>
      <c r="F37" s="1"/>
      <c r="G37" s="1"/>
      <c r="H37" s="1"/>
      <c r="I37" s="1"/>
    </row>
    <row r="38" spans="1:18">
      <c r="A38" s="1"/>
      <c r="B38" s="1"/>
      <c r="C38" s="1"/>
      <c r="D38" s="1"/>
      <c r="E38" s="1"/>
      <c r="F38" s="1"/>
      <c r="G38" s="1"/>
      <c r="H38" s="1"/>
      <c r="I38" s="1"/>
    </row>
  </sheetData>
  <mergeCells count="22">
    <mergeCell ref="A6:I9"/>
    <mergeCell ref="A16:B16"/>
    <mergeCell ref="C16:I16"/>
    <mergeCell ref="A17:B17"/>
    <mergeCell ref="C17:I17"/>
    <mergeCell ref="A13:B13"/>
    <mergeCell ref="C13:I13"/>
    <mergeCell ref="A14:B14"/>
    <mergeCell ref="C14:I14"/>
    <mergeCell ref="A15:B15"/>
    <mergeCell ref="C15:I15"/>
    <mergeCell ref="A18:B18"/>
    <mergeCell ref="C18:I18"/>
    <mergeCell ref="A19:B19"/>
    <mergeCell ref="C19:I19"/>
    <mergeCell ref="A20:B20"/>
    <mergeCell ref="C20:I20"/>
    <mergeCell ref="A21:B21"/>
    <mergeCell ref="C21:I21"/>
    <mergeCell ref="A22:B22"/>
    <mergeCell ref="C22:I22"/>
    <mergeCell ref="A24:I24"/>
  </mergeCells>
  <hyperlinks>
    <hyperlink ref="C19" r:id="rId1" xr:uid="{BAA84AD7-F3F2-44DA-9101-277983169B7B}"/>
    <hyperlink ref="C22" r:id="rId2" xr:uid="{B1057219-14D4-4068-AF8E-DE2793C048EE}"/>
  </hyperlinks>
  <pageMargins left="0.7" right="0.7" top="0.75" bottom="0.75" header="0.3" footer="0.3"/>
  <pageSetup paperSize="9" orientation="portrait"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6">
    <tabColor rgb="FFFFC000"/>
  </sheetPr>
  <dimension ref="A1:J146"/>
  <sheetViews>
    <sheetView zoomScaleNormal="100" zoomScaleSheetLayoutView="100" workbookViewId="0">
      <pane xSplit="1" topLeftCell="B1" activePane="topRight" state="frozen"/>
      <selection pane="topRight" activeCell="A147" sqref="A147"/>
    </sheetView>
  </sheetViews>
  <sheetFormatPr defaultColWidth="10.453125" defaultRowHeight="13"/>
  <cols>
    <col min="1" max="1" width="13.453125" style="6" customWidth="1"/>
    <col min="2" max="2" width="18.81640625" style="6" customWidth="1"/>
    <col min="3" max="3" width="22.453125" style="6" customWidth="1"/>
    <col min="4" max="4" width="37.81640625" style="6" customWidth="1"/>
    <col min="5" max="5" width="71.453125" style="5" customWidth="1"/>
    <col min="6" max="6" width="14.453125" style="6" bestFit="1" customWidth="1"/>
    <col min="7" max="7" width="17.453125" style="6" customWidth="1"/>
    <col min="8" max="8" width="15" style="5" bestFit="1" customWidth="1"/>
    <col min="9" max="9" width="20.81640625" style="5" bestFit="1" customWidth="1"/>
    <col min="10" max="10" width="26.453125" style="5" customWidth="1"/>
    <col min="11" max="16384" width="10.453125" style="5"/>
  </cols>
  <sheetData>
    <row r="1" spans="1:10">
      <c r="A1" s="44" t="s">
        <v>18</v>
      </c>
      <c r="B1" s="45"/>
      <c r="C1" s="45"/>
      <c r="D1" s="45"/>
      <c r="E1" s="45"/>
      <c r="F1" s="45"/>
      <c r="G1" s="45"/>
      <c r="H1" s="45"/>
      <c r="I1" s="45"/>
      <c r="J1" s="46"/>
    </row>
    <row r="2" spans="1:10" s="11" customFormat="1" ht="65">
      <c r="A2" s="7" t="s">
        <v>19</v>
      </c>
      <c r="B2" s="7" t="s">
        <v>20</v>
      </c>
      <c r="C2" s="7" t="s">
        <v>21</v>
      </c>
      <c r="D2" s="7" t="s">
        <v>22</v>
      </c>
      <c r="E2" s="7" t="s">
        <v>23</v>
      </c>
      <c r="F2" s="7" t="s">
        <v>24</v>
      </c>
      <c r="G2" s="7" t="s">
        <v>25</v>
      </c>
      <c r="H2" s="7" t="s">
        <v>26</v>
      </c>
      <c r="I2" s="7" t="s">
        <v>27</v>
      </c>
      <c r="J2" s="7" t="s">
        <v>28</v>
      </c>
    </row>
    <row r="3" spans="1:10" s="10" customFormat="1" ht="52">
      <c r="A3" s="12" t="s">
        <v>29</v>
      </c>
      <c r="B3" s="12" t="s">
        <v>30</v>
      </c>
      <c r="C3" s="37" t="s">
        <v>31</v>
      </c>
      <c r="D3" s="37" t="s">
        <v>32</v>
      </c>
      <c r="E3" s="9" t="s">
        <v>33</v>
      </c>
      <c r="F3" s="37" t="s">
        <v>8</v>
      </c>
      <c r="G3" s="37" t="s">
        <v>34</v>
      </c>
      <c r="H3" s="38" t="str">
        <f>VLOOKUP(G3,' Moduly a inkrementy'!$B$3:$C$17,2,FALSE)</f>
        <v>Inkrement 1</v>
      </c>
      <c r="I3" s="38"/>
      <c r="J3" s="39"/>
    </row>
    <row r="4" spans="1:10" s="10" customFormat="1" ht="39">
      <c r="A4" s="12" t="s">
        <v>353</v>
      </c>
      <c r="B4" s="12" t="s">
        <v>36</v>
      </c>
      <c r="C4" s="37" t="s">
        <v>31</v>
      </c>
      <c r="D4" s="37" t="s">
        <v>37</v>
      </c>
      <c r="E4" s="9" t="s">
        <v>38</v>
      </c>
      <c r="F4" s="37" t="s">
        <v>8</v>
      </c>
      <c r="G4" s="37" t="s">
        <v>34</v>
      </c>
      <c r="H4" s="38" t="str">
        <f>VLOOKUP(G4,' Moduly a inkrementy'!$B$3:$C$17,2,FALSE)</f>
        <v>Inkrement 1</v>
      </c>
      <c r="I4" s="38"/>
      <c r="J4" s="39"/>
    </row>
    <row r="5" spans="1:10" s="10" customFormat="1" ht="65">
      <c r="A5" s="12" t="s">
        <v>416</v>
      </c>
      <c r="B5" s="12" t="s">
        <v>40</v>
      </c>
      <c r="C5" s="37" t="s">
        <v>31</v>
      </c>
      <c r="D5" s="37" t="s">
        <v>41</v>
      </c>
      <c r="E5" s="9" t="s">
        <v>42</v>
      </c>
      <c r="F5" s="37" t="s">
        <v>8</v>
      </c>
      <c r="G5" s="37" t="s">
        <v>34</v>
      </c>
      <c r="H5" s="38" t="str">
        <f>VLOOKUP(G5,' Moduly a inkrementy'!$B$3:$C$17,2,FALSE)</f>
        <v>Inkrement 1</v>
      </c>
      <c r="I5" s="38"/>
      <c r="J5" s="39"/>
    </row>
    <row r="6" spans="1:10" s="10" customFormat="1" ht="73" customHeight="1">
      <c r="A6" s="12" t="s">
        <v>35</v>
      </c>
      <c r="B6" s="12" t="s">
        <v>36</v>
      </c>
      <c r="C6" s="37" t="s">
        <v>31</v>
      </c>
      <c r="D6" s="37" t="s">
        <v>44</v>
      </c>
      <c r="E6" s="9" t="s">
        <v>45</v>
      </c>
      <c r="F6" s="37" t="s">
        <v>8</v>
      </c>
      <c r="G6" s="37" t="s">
        <v>34</v>
      </c>
      <c r="H6" s="38" t="str">
        <f>VLOOKUP(G6,' Moduly a inkrementy'!$B$3:$C$17,2,FALSE)</f>
        <v>Inkrement 1</v>
      </c>
      <c r="I6" s="38"/>
      <c r="J6" s="39"/>
    </row>
    <row r="7" spans="1:10" s="10" customFormat="1" ht="52">
      <c r="A7" s="12" t="s">
        <v>372</v>
      </c>
      <c r="B7" s="12" t="s">
        <v>30</v>
      </c>
      <c r="C7" s="37" t="s">
        <v>31</v>
      </c>
      <c r="D7" s="37" t="s">
        <v>47</v>
      </c>
      <c r="E7" s="9" t="s">
        <v>48</v>
      </c>
      <c r="F7" s="37" t="s">
        <v>8</v>
      </c>
      <c r="G7" s="37" t="s">
        <v>34</v>
      </c>
      <c r="H7" s="38" t="str">
        <f>VLOOKUP(G7,' Moduly a inkrementy'!$B$3:$C$17,2,FALSE)</f>
        <v>Inkrement 1</v>
      </c>
      <c r="I7" s="38"/>
      <c r="J7" s="39"/>
    </row>
    <row r="8" spans="1:10" s="10" customFormat="1" ht="91">
      <c r="A8" s="12" t="s">
        <v>39</v>
      </c>
      <c r="B8" s="12" t="s">
        <v>40</v>
      </c>
      <c r="C8" s="37" t="s">
        <v>31</v>
      </c>
      <c r="D8" s="37" t="s">
        <v>50</v>
      </c>
      <c r="E8" s="9" t="s">
        <v>51</v>
      </c>
      <c r="F8" s="37" t="s">
        <v>8</v>
      </c>
      <c r="G8" s="37" t="s">
        <v>34</v>
      </c>
      <c r="H8" s="38" t="str">
        <f>VLOOKUP(G8,' Moduly a inkrementy'!$B$3:$C$17,2,FALSE)</f>
        <v>Inkrement 1</v>
      </c>
      <c r="I8" s="38"/>
      <c r="J8" s="39"/>
    </row>
    <row r="9" spans="1:10" ht="78">
      <c r="A9" s="12" t="s">
        <v>354</v>
      </c>
      <c r="B9" s="12" t="s">
        <v>36</v>
      </c>
      <c r="C9" s="37" t="s">
        <v>53</v>
      </c>
      <c r="D9" s="37" t="s">
        <v>54</v>
      </c>
      <c r="E9" s="9" t="s">
        <v>55</v>
      </c>
      <c r="F9" s="37" t="s">
        <v>8</v>
      </c>
      <c r="G9" s="37" t="s">
        <v>34</v>
      </c>
      <c r="H9" s="38" t="str">
        <f>VLOOKUP(G9,' Moduly a inkrementy'!$B$3:$C$17,2,FALSE)</f>
        <v>Inkrement 1</v>
      </c>
      <c r="I9" s="38"/>
      <c r="J9" s="39"/>
    </row>
    <row r="10" spans="1:10" ht="65">
      <c r="A10" s="12" t="s">
        <v>417</v>
      </c>
      <c r="B10" s="12" t="s">
        <v>40</v>
      </c>
      <c r="C10" s="37" t="s">
        <v>53</v>
      </c>
      <c r="D10" s="37" t="s">
        <v>57</v>
      </c>
      <c r="E10" s="9" t="s">
        <v>58</v>
      </c>
      <c r="F10" s="37" t="s">
        <v>8</v>
      </c>
      <c r="G10" s="37" t="s">
        <v>34</v>
      </c>
      <c r="H10" s="38" t="str">
        <f>VLOOKUP(G10,' Moduly a inkrementy'!$B$3:$C$17,2,FALSE)</f>
        <v>Inkrement 1</v>
      </c>
      <c r="I10" s="38"/>
      <c r="J10" s="39"/>
    </row>
    <row r="11" spans="1:10" ht="65">
      <c r="A11" s="12" t="s">
        <v>43</v>
      </c>
      <c r="B11" s="12" t="s">
        <v>36</v>
      </c>
      <c r="C11" s="37" t="s">
        <v>60</v>
      </c>
      <c r="D11" s="37" t="s">
        <v>54</v>
      </c>
      <c r="E11" s="9" t="s">
        <v>61</v>
      </c>
      <c r="F11" s="37" t="s">
        <v>8</v>
      </c>
      <c r="G11" s="37" t="s">
        <v>34</v>
      </c>
      <c r="H11" s="38" t="str">
        <f>VLOOKUP(G11,' Moduly a inkrementy'!$B$3:$C$17,2,FALSE)</f>
        <v>Inkrement 1</v>
      </c>
      <c r="I11" s="38"/>
      <c r="J11" s="39"/>
    </row>
    <row r="12" spans="1:10" ht="65">
      <c r="A12" s="12" t="s">
        <v>418</v>
      </c>
      <c r="B12" s="12" t="s">
        <v>40</v>
      </c>
      <c r="C12" s="37" t="s">
        <v>60</v>
      </c>
      <c r="D12" s="37" t="s">
        <v>57</v>
      </c>
      <c r="E12" s="9" t="s">
        <v>62</v>
      </c>
      <c r="F12" s="37" t="s">
        <v>8</v>
      </c>
      <c r="G12" s="37" t="s">
        <v>34</v>
      </c>
      <c r="H12" s="38" t="str">
        <f>VLOOKUP(G12,' Moduly a inkrementy'!$B$3:$C$17,2,FALSE)</f>
        <v>Inkrement 1</v>
      </c>
      <c r="I12" s="38"/>
      <c r="J12" s="39"/>
    </row>
    <row r="13" spans="1:10" ht="78">
      <c r="A13" s="12" t="s">
        <v>355</v>
      </c>
      <c r="B13" s="12" t="s">
        <v>36</v>
      </c>
      <c r="C13" s="37" t="s">
        <v>64</v>
      </c>
      <c r="D13" s="37" t="s">
        <v>54</v>
      </c>
      <c r="E13" s="9" t="s">
        <v>65</v>
      </c>
      <c r="F13" s="37" t="s">
        <v>8</v>
      </c>
      <c r="G13" s="37" t="s">
        <v>34</v>
      </c>
      <c r="H13" s="38" t="str">
        <f>VLOOKUP(G13,' Moduly a inkrementy'!$B$3:$C$17,2,FALSE)</f>
        <v>Inkrement 1</v>
      </c>
      <c r="I13" s="38"/>
      <c r="J13" s="39"/>
    </row>
    <row r="14" spans="1:10" ht="78">
      <c r="A14" s="12" t="s">
        <v>49</v>
      </c>
      <c r="B14" s="12" t="s">
        <v>40</v>
      </c>
      <c r="C14" s="37" t="s">
        <v>64</v>
      </c>
      <c r="D14" s="37" t="s">
        <v>57</v>
      </c>
      <c r="E14" s="9" t="s">
        <v>66</v>
      </c>
      <c r="F14" s="37" t="s">
        <v>8</v>
      </c>
      <c r="G14" s="37" t="s">
        <v>34</v>
      </c>
      <c r="H14" s="38" t="str">
        <f>VLOOKUP(G14,' Moduly a inkrementy'!$B$3:$C$17,2,FALSE)</f>
        <v>Inkrement 1</v>
      </c>
      <c r="I14" s="38"/>
      <c r="J14" s="39"/>
    </row>
    <row r="15" spans="1:10" ht="143">
      <c r="A15" s="12" t="s">
        <v>356</v>
      </c>
      <c r="B15" s="12" t="s">
        <v>36</v>
      </c>
      <c r="C15" s="37" t="s">
        <v>68</v>
      </c>
      <c r="D15" s="37" t="s">
        <v>69</v>
      </c>
      <c r="E15" s="9" t="s">
        <v>70</v>
      </c>
      <c r="F15" s="37" t="s">
        <v>8</v>
      </c>
      <c r="G15" s="37" t="s">
        <v>34</v>
      </c>
      <c r="H15" s="38" t="str">
        <f>VLOOKUP(G15,' Moduly a inkrementy'!$B$3:$C$17,2,FALSE)</f>
        <v>Inkrement 1</v>
      </c>
      <c r="I15" s="38"/>
      <c r="J15" s="39"/>
    </row>
    <row r="16" spans="1:10" ht="117">
      <c r="A16" s="12" t="s">
        <v>357</v>
      </c>
      <c r="B16" s="12" t="s">
        <v>36</v>
      </c>
      <c r="C16" s="37" t="s">
        <v>72</v>
      </c>
      <c r="D16" s="37" t="s">
        <v>73</v>
      </c>
      <c r="E16" s="9" t="s">
        <v>74</v>
      </c>
      <c r="F16" s="37" t="s">
        <v>8</v>
      </c>
      <c r="G16" s="37" t="s">
        <v>34</v>
      </c>
      <c r="H16" s="38" t="str">
        <f>VLOOKUP(G16,' Moduly a inkrementy'!$B$3:$C$17,2,FALSE)</f>
        <v>Inkrement 1</v>
      </c>
      <c r="I16" s="38"/>
      <c r="J16" s="39"/>
    </row>
    <row r="17" spans="1:10" ht="104">
      <c r="A17" s="12" t="s">
        <v>358</v>
      </c>
      <c r="B17" s="12" t="s">
        <v>36</v>
      </c>
      <c r="C17" s="37" t="s">
        <v>76</v>
      </c>
      <c r="D17" s="37" t="s">
        <v>73</v>
      </c>
      <c r="E17" s="9" t="s">
        <v>77</v>
      </c>
      <c r="F17" s="37" t="s">
        <v>8</v>
      </c>
      <c r="G17" s="37" t="s">
        <v>34</v>
      </c>
      <c r="H17" s="38" t="str">
        <f>VLOOKUP(G17,' Moduly a inkrementy'!$B$3:$C$17,2,FALSE)</f>
        <v>Inkrement 1</v>
      </c>
      <c r="I17" s="38"/>
      <c r="J17" s="39"/>
    </row>
    <row r="18" spans="1:10" ht="78">
      <c r="A18" s="12" t="s">
        <v>52</v>
      </c>
      <c r="B18" s="12" t="s">
        <v>36</v>
      </c>
      <c r="C18" s="37" t="s">
        <v>79</v>
      </c>
      <c r="D18" s="37" t="s">
        <v>80</v>
      </c>
      <c r="E18" s="9" t="s">
        <v>81</v>
      </c>
      <c r="F18" s="37" t="s">
        <v>8</v>
      </c>
      <c r="G18" s="37" t="s">
        <v>34</v>
      </c>
      <c r="H18" s="38" t="str">
        <f>VLOOKUP(G18,' Moduly a inkrementy'!$B$3:$C$17,2,FALSE)</f>
        <v>Inkrement 1</v>
      </c>
      <c r="I18" s="38"/>
      <c r="J18" s="39"/>
    </row>
    <row r="19" spans="1:10" ht="65">
      <c r="A19" s="12" t="s">
        <v>419</v>
      </c>
      <c r="B19" s="12" t="s">
        <v>40</v>
      </c>
      <c r="C19" s="37" t="s">
        <v>79</v>
      </c>
      <c r="D19" s="37" t="s">
        <v>82</v>
      </c>
      <c r="E19" s="9" t="s">
        <v>83</v>
      </c>
      <c r="F19" s="37" t="s">
        <v>8</v>
      </c>
      <c r="G19" s="37" t="s">
        <v>34</v>
      </c>
      <c r="H19" s="38" t="str">
        <f>VLOOKUP(G19,' Moduly a inkrementy'!$B$3:$C$17,2,FALSE)</f>
        <v>Inkrement 1</v>
      </c>
      <c r="I19" s="38"/>
      <c r="J19" s="39"/>
    </row>
    <row r="20" spans="1:10" ht="78">
      <c r="A20" s="12" t="s">
        <v>359</v>
      </c>
      <c r="B20" s="12" t="s">
        <v>36</v>
      </c>
      <c r="C20" s="37" t="s">
        <v>85</v>
      </c>
      <c r="D20" s="37" t="s">
        <v>86</v>
      </c>
      <c r="E20" s="14" t="s">
        <v>87</v>
      </c>
      <c r="F20" s="37" t="s">
        <v>8</v>
      </c>
      <c r="G20" s="37" t="s">
        <v>34</v>
      </c>
      <c r="H20" s="38" t="str">
        <f>VLOOKUP(G20,' Moduly a inkrementy'!$B$3:$C$17,2,FALSE)</f>
        <v>Inkrement 1</v>
      </c>
      <c r="I20" s="38"/>
      <c r="J20" s="39"/>
    </row>
    <row r="21" spans="1:10" ht="65">
      <c r="A21" s="12" t="s">
        <v>420</v>
      </c>
      <c r="B21" s="12" t="s">
        <v>40</v>
      </c>
      <c r="C21" s="37" t="s">
        <v>85</v>
      </c>
      <c r="D21" s="37" t="s">
        <v>88</v>
      </c>
      <c r="E21" s="14" t="s">
        <v>89</v>
      </c>
      <c r="F21" s="37" t="s">
        <v>8</v>
      </c>
      <c r="G21" s="37" t="s">
        <v>34</v>
      </c>
      <c r="H21" s="38" t="str">
        <f>VLOOKUP(G21,' Moduly a inkrementy'!$B$3:$C$17,2,FALSE)</f>
        <v>Inkrement 1</v>
      </c>
      <c r="I21" s="38"/>
      <c r="J21" s="39"/>
    </row>
    <row r="22" spans="1:10" ht="91">
      <c r="A22" s="12" t="s">
        <v>421</v>
      </c>
      <c r="B22" s="12" t="s">
        <v>40</v>
      </c>
      <c r="C22" s="37" t="s">
        <v>90</v>
      </c>
      <c r="D22" s="37" t="s">
        <v>91</v>
      </c>
      <c r="E22" s="9" t="s">
        <v>92</v>
      </c>
      <c r="F22" s="37" t="s">
        <v>8</v>
      </c>
      <c r="G22" s="37" t="s">
        <v>34</v>
      </c>
      <c r="H22" s="38" t="str">
        <f>VLOOKUP(G22,' Moduly a inkrementy'!$B$3:$C$17,2,FALSE)</f>
        <v>Inkrement 1</v>
      </c>
      <c r="I22" s="38"/>
      <c r="J22" s="39"/>
    </row>
    <row r="23" spans="1:10" ht="65">
      <c r="A23" s="12" t="s">
        <v>59</v>
      </c>
      <c r="B23" s="12" t="s">
        <v>36</v>
      </c>
      <c r="C23" s="37" t="s">
        <v>90</v>
      </c>
      <c r="D23" s="37" t="s">
        <v>94</v>
      </c>
      <c r="E23" s="9" t="s">
        <v>95</v>
      </c>
      <c r="F23" s="37" t="s">
        <v>8</v>
      </c>
      <c r="G23" s="37" t="s">
        <v>34</v>
      </c>
      <c r="H23" s="38" t="str">
        <f>VLOOKUP(G23,' Moduly a inkrementy'!$B$3:$C$17,2,FALSE)</f>
        <v>Inkrement 1</v>
      </c>
      <c r="I23" s="38"/>
      <c r="J23" s="39"/>
    </row>
    <row r="24" spans="1:10" ht="104">
      <c r="A24" s="12" t="s">
        <v>56</v>
      </c>
      <c r="B24" s="12" t="s">
        <v>40</v>
      </c>
      <c r="C24" s="37" t="s">
        <v>96</v>
      </c>
      <c r="D24" s="37" t="s">
        <v>97</v>
      </c>
      <c r="E24" s="9" t="s">
        <v>98</v>
      </c>
      <c r="F24" s="37" t="s">
        <v>8</v>
      </c>
      <c r="G24" s="37" t="s">
        <v>34</v>
      </c>
      <c r="H24" s="38" t="str">
        <f>VLOOKUP(G24,' Moduly a inkrementy'!$B$3:$C$17,2,FALSE)</f>
        <v>Inkrement 1</v>
      </c>
      <c r="I24" s="38"/>
      <c r="J24" s="39"/>
    </row>
    <row r="25" spans="1:10" ht="26">
      <c r="A25" s="12" t="s">
        <v>373</v>
      </c>
      <c r="B25" s="12" t="s">
        <v>30</v>
      </c>
      <c r="C25" s="37" t="s">
        <v>96</v>
      </c>
      <c r="D25" s="37" t="s">
        <v>100</v>
      </c>
      <c r="E25" s="9" t="s">
        <v>101</v>
      </c>
      <c r="F25" s="37" t="s">
        <v>8</v>
      </c>
      <c r="G25" s="37" t="s">
        <v>34</v>
      </c>
      <c r="H25" s="38" t="str">
        <f>VLOOKUP(G25,' Moduly a inkrementy'!$B$3:$C$17,2,FALSE)</f>
        <v>Inkrement 1</v>
      </c>
      <c r="I25" s="38"/>
      <c r="J25" s="39"/>
    </row>
    <row r="26" spans="1:10" ht="91">
      <c r="A26" s="12" t="s">
        <v>374</v>
      </c>
      <c r="B26" s="12" t="s">
        <v>30</v>
      </c>
      <c r="C26" s="37" t="s">
        <v>103</v>
      </c>
      <c r="D26" s="37" t="s">
        <v>104</v>
      </c>
      <c r="E26" s="9" t="s">
        <v>105</v>
      </c>
      <c r="F26" s="37" t="s">
        <v>8</v>
      </c>
      <c r="G26" s="37" t="s">
        <v>34</v>
      </c>
      <c r="H26" s="38" t="str">
        <f>VLOOKUP(G26,' Moduly a inkrementy'!$B$3:$C$17,2,FALSE)</f>
        <v>Inkrement 1</v>
      </c>
      <c r="I26" s="38"/>
      <c r="J26" s="39"/>
    </row>
    <row r="27" spans="1:10" ht="26">
      <c r="A27" s="12" t="s">
        <v>46</v>
      </c>
      <c r="B27" s="12" t="s">
        <v>30</v>
      </c>
      <c r="C27" s="37" t="s">
        <v>103</v>
      </c>
      <c r="D27" s="37" t="s">
        <v>107</v>
      </c>
      <c r="E27" s="9" t="s">
        <v>101</v>
      </c>
      <c r="F27" s="37" t="s">
        <v>8</v>
      </c>
      <c r="G27" s="37" t="s">
        <v>34</v>
      </c>
      <c r="H27" s="38" t="str">
        <f>VLOOKUP(G27,' Moduly a inkrementy'!$B$3:$C$17,2,FALSE)</f>
        <v>Inkrement 1</v>
      </c>
      <c r="I27" s="38"/>
      <c r="J27" s="39"/>
    </row>
    <row r="28" spans="1:10" ht="91">
      <c r="A28" s="12" t="s">
        <v>375</v>
      </c>
      <c r="B28" s="12" t="s">
        <v>30</v>
      </c>
      <c r="C28" s="37" t="s">
        <v>109</v>
      </c>
      <c r="D28" s="37" t="s">
        <v>110</v>
      </c>
      <c r="E28" s="9" t="s">
        <v>111</v>
      </c>
      <c r="F28" s="37" t="s">
        <v>8</v>
      </c>
      <c r="G28" s="37" t="s">
        <v>34</v>
      </c>
      <c r="H28" s="38" t="str">
        <f>VLOOKUP(G28,' Moduly a inkrementy'!$B$3:$C$17,2,FALSE)</f>
        <v>Inkrement 1</v>
      </c>
      <c r="I28" s="38"/>
      <c r="J28" s="39"/>
    </row>
    <row r="29" spans="1:10" ht="26">
      <c r="A29" s="12" t="s">
        <v>376</v>
      </c>
      <c r="B29" s="12" t="s">
        <v>30</v>
      </c>
      <c r="C29" s="37" t="s">
        <v>109</v>
      </c>
      <c r="D29" s="37" t="s">
        <v>113</v>
      </c>
      <c r="E29" s="9" t="s">
        <v>101</v>
      </c>
      <c r="F29" s="37" t="s">
        <v>8</v>
      </c>
      <c r="G29" s="37" t="s">
        <v>34</v>
      </c>
      <c r="H29" s="38" t="str">
        <f>VLOOKUP(G29,' Moduly a inkrementy'!$B$3:$C$17,2,FALSE)</f>
        <v>Inkrement 1</v>
      </c>
      <c r="I29" s="38"/>
      <c r="J29" s="39"/>
    </row>
    <row r="30" spans="1:10" ht="91">
      <c r="A30" s="12" t="s">
        <v>360</v>
      </c>
      <c r="B30" s="12" t="s">
        <v>36</v>
      </c>
      <c r="C30" s="37" t="s">
        <v>115</v>
      </c>
      <c r="D30" s="37" t="s">
        <v>116</v>
      </c>
      <c r="E30" s="34" t="s">
        <v>117</v>
      </c>
      <c r="F30" s="37" t="s">
        <v>8</v>
      </c>
      <c r="G30" s="37" t="s">
        <v>34</v>
      </c>
      <c r="H30" s="38" t="str">
        <f>VLOOKUP(G30,' Moduly a inkrementy'!$B$3:$C$17,2,FALSE)</f>
        <v>Inkrement 1</v>
      </c>
      <c r="I30" s="38"/>
      <c r="J30" s="39"/>
    </row>
    <row r="31" spans="1:10" ht="182">
      <c r="A31" s="12" t="s">
        <v>63</v>
      </c>
      <c r="B31" s="12" t="s">
        <v>36</v>
      </c>
      <c r="C31" s="37" t="s">
        <v>115</v>
      </c>
      <c r="D31" s="37" t="s">
        <v>119</v>
      </c>
      <c r="E31" s="34" t="s">
        <v>120</v>
      </c>
      <c r="F31" s="37" t="s">
        <v>8</v>
      </c>
      <c r="G31" s="37" t="s">
        <v>34</v>
      </c>
      <c r="H31" s="38" t="str">
        <f>VLOOKUP(G31,' Moduly a inkrementy'!$B$3:$C$17,2,FALSE)</f>
        <v>Inkrement 1</v>
      </c>
      <c r="I31" s="38"/>
      <c r="J31" s="39"/>
    </row>
    <row r="32" spans="1:10" ht="247">
      <c r="A32" s="12" t="s">
        <v>361</v>
      </c>
      <c r="B32" s="12" t="s">
        <v>36</v>
      </c>
      <c r="C32" s="37" t="s">
        <v>121</v>
      </c>
      <c r="D32" s="37" t="s">
        <v>122</v>
      </c>
      <c r="E32" s="34" t="s">
        <v>123</v>
      </c>
      <c r="F32" s="37" t="s">
        <v>8</v>
      </c>
      <c r="G32" s="37" t="s">
        <v>124</v>
      </c>
      <c r="H32" s="38" t="str">
        <f>VLOOKUP(G32,' Moduly a inkrementy'!$B$3:$C$17,2,FALSE)</f>
        <v>Inkrement 1</v>
      </c>
      <c r="I32" s="38"/>
      <c r="J32" s="39"/>
    </row>
    <row r="33" spans="1:10" ht="312">
      <c r="A33" s="12" t="s">
        <v>67</v>
      </c>
      <c r="B33" s="12" t="s">
        <v>36</v>
      </c>
      <c r="C33" s="37" t="s">
        <v>121</v>
      </c>
      <c r="D33" s="37" t="s">
        <v>125</v>
      </c>
      <c r="E33" s="34" t="s">
        <v>126</v>
      </c>
      <c r="F33" s="37" t="s">
        <v>8</v>
      </c>
      <c r="G33" s="37" t="s">
        <v>124</v>
      </c>
      <c r="H33" s="38" t="str">
        <f>VLOOKUP(G33,' Moduly a inkrementy'!$B$3:$C$17,2,FALSE)</f>
        <v>Inkrement 1</v>
      </c>
      <c r="I33" s="38"/>
      <c r="J33" s="39"/>
    </row>
    <row r="34" spans="1:10" ht="182">
      <c r="A34" s="12" t="s">
        <v>71</v>
      </c>
      <c r="B34" s="12" t="s">
        <v>36</v>
      </c>
      <c r="C34" s="37" t="s">
        <v>121</v>
      </c>
      <c r="D34" s="37" t="s">
        <v>127</v>
      </c>
      <c r="E34" s="34" t="s">
        <v>128</v>
      </c>
      <c r="F34" s="37" t="s">
        <v>8</v>
      </c>
      <c r="G34" s="37" t="s">
        <v>124</v>
      </c>
      <c r="H34" s="38" t="str">
        <f>VLOOKUP(G34,' Moduly a inkrementy'!$B$3:$C$17,2,FALSE)</f>
        <v>Inkrement 1</v>
      </c>
      <c r="I34" s="38"/>
      <c r="J34" s="39"/>
    </row>
    <row r="35" spans="1:10" ht="377">
      <c r="A35" s="12" t="s">
        <v>75</v>
      </c>
      <c r="B35" s="12" t="s">
        <v>36</v>
      </c>
      <c r="C35" s="37" t="s">
        <v>121</v>
      </c>
      <c r="D35" s="37" t="s">
        <v>129</v>
      </c>
      <c r="E35" s="35" t="s">
        <v>130</v>
      </c>
      <c r="F35" s="37" t="s">
        <v>8</v>
      </c>
      <c r="G35" s="37" t="s">
        <v>124</v>
      </c>
      <c r="H35" s="38" t="str">
        <f>VLOOKUP(G35,' Moduly a inkrementy'!$B$3:$C$17,2,FALSE)</f>
        <v>Inkrement 1</v>
      </c>
      <c r="I35" s="38"/>
      <c r="J35" s="39"/>
    </row>
    <row r="36" spans="1:10" ht="312">
      <c r="A36" s="12" t="s">
        <v>78</v>
      </c>
      <c r="B36" s="12" t="s">
        <v>36</v>
      </c>
      <c r="C36" s="37" t="s">
        <v>131</v>
      </c>
      <c r="D36" s="37" t="s">
        <v>132</v>
      </c>
      <c r="E36" s="35" t="s">
        <v>133</v>
      </c>
      <c r="F36" s="37" t="s">
        <v>8</v>
      </c>
      <c r="G36" s="37" t="s">
        <v>124</v>
      </c>
      <c r="H36" s="38" t="str">
        <f>VLOOKUP(G36,' Moduly a inkrementy'!$B$3:$C$17,2,FALSE)</f>
        <v>Inkrement 1</v>
      </c>
      <c r="I36" s="38"/>
      <c r="J36" s="39"/>
    </row>
    <row r="37" spans="1:10" ht="156">
      <c r="A37" s="12" t="s">
        <v>362</v>
      </c>
      <c r="B37" s="12" t="s">
        <v>36</v>
      </c>
      <c r="C37" s="37" t="s">
        <v>131</v>
      </c>
      <c r="D37" s="37" t="s">
        <v>134</v>
      </c>
      <c r="E37" s="34" t="s">
        <v>135</v>
      </c>
      <c r="F37" s="37" t="s">
        <v>8</v>
      </c>
      <c r="G37" s="37" t="s">
        <v>124</v>
      </c>
      <c r="H37" s="38" t="str">
        <f>VLOOKUP(G37,' Moduly a inkrementy'!$B$3:$C$17,2,FALSE)</f>
        <v>Inkrement 1</v>
      </c>
      <c r="I37" s="38"/>
      <c r="J37" s="39"/>
    </row>
    <row r="38" spans="1:10" ht="364">
      <c r="A38" s="12" t="s">
        <v>84</v>
      </c>
      <c r="B38" s="12" t="s">
        <v>36</v>
      </c>
      <c r="C38" s="37" t="s">
        <v>131</v>
      </c>
      <c r="D38" s="37" t="s">
        <v>136</v>
      </c>
      <c r="E38" s="34" t="s">
        <v>137</v>
      </c>
      <c r="F38" s="37" t="s">
        <v>8</v>
      </c>
      <c r="G38" s="37" t="s">
        <v>124</v>
      </c>
      <c r="H38" s="38" t="str">
        <f>VLOOKUP(G38,' Moduly a inkrementy'!$B$3:$C$17,2,FALSE)</f>
        <v>Inkrement 1</v>
      </c>
      <c r="I38" s="38"/>
      <c r="J38" s="39"/>
    </row>
    <row r="39" spans="1:10" ht="409.5">
      <c r="A39" s="12" t="s">
        <v>363</v>
      </c>
      <c r="B39" s="12" t="s">
        <v>36</v>
      </c>
      <c r="C39" s="37" t="s">
        <v>131</v>
      </c>
      <c r="D39" s="37" t="s">
        <v>138</v>
      </c>
      <c r="E39" s="34" t="s">
        <v>139</v>
      </c>
      <c r="F39" s="37" t="s">
        <v>8</v>
      </c>
      <c r="G39" s="37" t="s">
        <v>124</v>
      </c>
      <c r="H39" s="38" t="str">
        <f>VLOOKUP(G39,' Moduly a inkrementy'!$B$3:$C$17,2,FALSE)</f>
        <v>Inkrement 1</v>
      </c>
      <c r="I39" s="38"/>
      <c r="J39" s="39"/>
    </row>
    <row r="40" spans="1:10" ht="208">
      <c r="A40" s="12" t="s">
        <v>364</v>
      </c>
      <c r="B40" s="12" t="s">
        <v>36</v>
      </c>
      <c r="C40" s="37" t="s">
        <v>131</v>
      </c>
      <c r="D40" s="37" t="s">
        <v>140</v>
      </c>
      <c r="E40" s="34" t="s">
        <v>141</v>
      </c>
      <c r="F40" s="37" t="s">
        <v>8</v>
      </c>
      <c r="G40" s="37" t="s">
        <v>124</v>
      </c>
      <c r="H40" s="38" t="str">
        <f>VLOOKUP(G40,' Moduly a inkrementy'!$B$3:$C$17,2,FALSE)</f>
        <v>Inkrement 1</v>
      </c>
      <c r="I40" s="38"/>
      <c r="J40" s="39"/>
    </row>
    <row r="41" spans="1:10" ht="312">
      <c r="A41" s="12" t="s">
        <v>93</v>
      </c>
      <c r="B41" s="12" t="s">
        <v>36</v>
      </c>
      <c r="C41" s="37" t="s">
        <v>131</v>
      </c>
      <c r="D41" s="37" t="s">
        <v>142</v>
      </c>
      <c r="E41" s="34" t="s">
        <v>143</v>
      </c>
      <c r="F41" s="37" t="s">
        <v>8</v>
      </c>
      <c r="G41" s="37" t="s">
        <v>124</v>
      </c>
      <c r="H41" s="38" t="str">
        <f>VLOOKUP(G41,' Moduly a inkrementy'!$B$3:$C$17,2,FALSE)</f>
        <v>Inkrement 1</v>
      </c>
      <c r="I41" s="38"/>
      <c r="J41" s="39"/>
    </row>
    <row r="42" spans="1:10" ht="364">
      <c r="A42" s="12" t="s">
        <v>365</v>
      </c>
      <c r="B42" s="12" t="s">
        <v>36</v>
      </c>
      <c r="C42" s="37" t="s">
        <v>131</v>
      </c>
      <c r="D42" s="37" t="s">
        <v>144</v>
      </c>
      <c r="E42" s="34" t="s">
        <v>145</v>
      </c>
      <c r="F42" s="37" t="s">
        <v>8</v>
      </c>
      <c r="G42" s="37" t="s">
        <v>124</v>
      </c>
      <c r="H42" s="38" t="str">
        <f>VLOOKUP(G42,' Moduly a inkrementy'!$B$3:$C$17,2,FALSE)</f>
        <v>Inkrement 1</v>
      </c>
      <c r="I42" s="38"/>
      <c r="J42" s="39"/>
    </row>
    <row r="43" spans="1:10" ht="221">
      <c r="A43" s="12" t="s">
        <v>366</v>
      </c>
      <c r="B43" s="12" t="s">
        <v>36</v>
      </c>
      <c r="C43" s="37" t="s">
        <v>131</v>
      </c>
      <c r="D43" s="37" t="s">
        <v>146</v>
      </c>
      <c r="E43" s="34" t="s">
        <v>147</v>
      </c>
      <c r="F43" s="37" t="s">
        <v>8</v>
      </c>
      <c r="G43" s="37" t="s">
        <v>124</v>
      </c>
      <c r="H43" s="38" t="str">
        <f>VLOOKUP(G43,' Moduly a inkrementy'!$B$3:$C$17,2,FALSE)</f>
        <v>Inkrement 1</v>
      </c>
      <c r="I43" s="38"/>
      <c r="J43" s="39"/>
    </row>
    <row r="44" spans="1:10" ht="26">
      <c r="A44" s="12" t="s">
        <v>367</v>
      </c>
      <c r="B44" s="12" t="s">
        <v>36</v>
      </c>
      <c r="C44" s="37" t="s">
        <v>131</v>
      </c>
      <c r="D44" s="37" t="s">
        <v>148</v>
      </c>
      <c r="E44" s="34" t="s">
        <v>149</v>
      </c>
      <c r="F44" s="37" t="s">
        <v>8</v>
      </c>
      <c r="G44" s="37" t="s">
        <v>124</v>
      </c>
      <c r="H44" s="38" t="str">
        <f>VLOOKUP(G44,' Moduly a inkrementy'!$B$3:$C$17,2,FALSE)</f>
        <v>Inkrement 1</v>
      </c>
      <c r="I44" s="38"/>
      <c r="J44" s="39"/>
    </row>
    <row r="45" spans="1:10" ht="208">
      <c r="A45" s="12" t="s">
        <v>368</v>
      </c>
      <c r="B45" s="12" t="s">
        <v>36</v>
      </c>
      <c r="C45" s="37" t="s">
        <v>131</v>
      </c>
      <c r="D45" s="37" t="s">
        <v>150</v>
      </c>
      <c r="E45" s="35" t="s">
        <v>151</v>
      </c>
      <c r="F45" s="37" t="s">
        <v>8</v>
      </c>
      <c r="G45" s="37" t="s">
        <v>124</v>
      </c>
      <c r="H45" s="38" t="str">
        <f>VLOOKUP(G45,' Moduly a inkrementy'!$B$3:$C$17,2,FALSE)</f>
        <v>Inkrement 1</v>
      </c>
      <c r="I45" s="38"/>
      <c r="J45" s="39"/>
    </row>
    <row r="46" spans="1:10" ht="104">
      <c r="A46" s="12" t="s">
        <v>369</v>
      </c>
      <c r="B46" s="12" t="s">
        <v>36</v>
      </c>
      <c r="C46" s="37" t="s">
        <v>131</v>
      </c>
      <c r="D46" s="37" t="s">
        <v>152</v>
      </c>
      <c r="E46" s="35" t="s">
        <v>153</v>
      </c>
      <c r="F46" s="37" t="s">
        <v>8</v>
      </c>
      <c r="G46" s="37" t="s">
        <v>124</v>
      </c>
      <c r="H46" s="38" t="str">
        <f>VLOOKUP(G46,' Moduly a inkrementy'!$B$3:$C$17,2,FALSE)</f>
        <v>Inkrement 1</v>
      </c>
      <c r="I46" s="38"/>
      <c r="J46" s="39"/>
    </row>
    <row r="47" spans="1:10" ht="169">
      <c r="A47" s="12" t="s">
        <v>370</v>
      </c>
      <c r="B47" s="12" t="s">
        <v>36</v>
      </c>
      <c r="C47" s="37" t="s">
        <v>131</v>
      </c>
      <c r="D47" s="37" t="s">
        <v>154</v>
      </c>
      <c r="E47" s="35" t="s">
        <v>155</v>
      </c>
      <c r="F47" s="37" t="s">
        <v>8</v>
      </c>
      <c r="G47" s="37" t="s">
        <v>124</v>
      </c>
      <c r="H47" s="38" t="str">
        <f>VLOOKUP(G47,' Moduly a inkrementy'!$B$3:$C$17,2,FALSE)</f>
        <v>Inkrement 1</v>
      </c>
      <c r="I47" s="38"/>
      <c r="J47" s="39"/>
    </row>
    <row r="48" spans="1:10" ht="26">
      <c r="A48" s="12" t="s">
        <v>377</v>
      </c>
      <c r="B48" s="12" t="s">
        <v>30</v>
      </c>
      <c r="C48" s="37" t="s">
        <v>115</v>
      </c>
      <c r="D48" s="37" t="s">
        <v>157</v>
      </c>
      <c r="E48" s="35" t="s">
        <v>158</v>
      </c>
      <c r="F48" s="37" t="s">
        <v>8</v>
      </c>
      <c r="G48" s="37" t="s">
        <v>124</v>
      </c>
      <c r="H48" s="38" t="str">
        <f>VLOOKUP(G48,' Moduly a inkrementy'!$B$3:$C$17,2,FALSE)</f>
        <v>Inkrement 1</v>
      </c>
      <c r="I48" s="38"/>
      <c r="J48" s="39"/>
    </row>
    <row r="49" spans="1:10" ht="26">
      <c r="A49" s="12" t="s">
        <v>378</v>
      </c>
      <c r="B49" s="12" t="s">
        <v>30</v>
      </c>
      <c r="C49" s="37" t="s">
        <v>115</v>
      </c>
      <c r="D49" s="37" t="s">
        <v>160</v>
      </c>
      <c r="E49" s="13" t="s">
        <v>161</v>
      </c>
      <c r="F49" s="37" t="s">
        <v>8</v>
      </c>
      <c r="G49" s="37" t="s">
        <v>124</v>
      </c>
      <c r="H49" s="38" t="str">
        <f>VLOOKUP(G49,' Moduly a inkrementy'!$B$3:$C$17,2,FALSE)</f>
        <v>Inkrement 1</v>
      </c>
      <c r="I49" s="38"/>
      <c r="J49" s="39"/>
    </row>
    <row r="50" spans="1:10" s="36" customFormat="1" ht="26">
      <c r="A50" s="12" t="s">
        <v>379</v>
      </c>
      <c r="B50" s="12" t="s">
        <v>30</v>
      </c>
      <c r="C50" s="37" t="s">
        <v>131</v>
      </c>
      <c r="D50" s="37" t="s">
        <v>163</v>
      </c>
      <c r="E50" s="35" t="s">
        <v>164</v>
      </c>
      <c r="F50" s="37" t="s">
        <v>8</v>
      </c>
      <c r="G50" s="37" t="s">
        <v>124</v>
      </c>
      <c r="H50" s="38" t="str">
        <f>VLOOKUP(G50,' Moduly a inkrementy'!$B$3:$C$17,2,FALSE)</f>
        <v>Inkrement 1</v>
      </c>
      <c r="I50" s="40"/>
      <c r="J50" s="41"/>
    </row>
    <row r="51" spans="1:10" ht="26">
      <c r="A51" s="12" t="s">
        <v>380</v>
      </c>
      <c r="B51" s="12" t="s">
        <v>30</v>
      </c>
      <c r="C51" s="37" t="s">
        <v>115</v>
      </c>
      <c r="D51" s="37" t="s">
        <v>166</v>
      </c>
      <c r="E51" s="35" t="s">
        <v>167</v>
      </c>
      <c r="F51" s="37" t="s">
        <v>8</v>
      </c>
      <c r="G51" s="37" t="s">
        <v>124</v>
      </c>
      <c r="H51" s="38" t="str">
        <f>VLOOKUP(G51,' Moduly a inkrementy'!$B$3:$C$17,2,FALSE)</f>
        <v>Inkrement 1</v>
      </c>
      <c r="I51" s="38"/>
      <c r="J51" s="39"/>
    </row>
    <row r="52" spans="1:10" ht="65">
      <c r="A52" s="12" t="s">
        <v>381</v>
      </c>
      <c r="B52" s="12" t="s">
        <v>30</v>
      </c>
      <c r="C52" s="37" t="s">
        <v>115</v>
      </c>
      <c r="D52" s="37" t="s">
        <v>169</v>
      </c>
      <c r="E52" s="35" t="s">
        <v>170</v>
      </c>
      <c r="F52" s="37" t="s">
        <v>8</v>
      </c>
      <c r="G52" s="37" t="s">
        <v>124</v>
      </c>
      <c r="H52" s="38" t="str">
        <f>VLOOKUP(G52,' Moduly a inkrementy'!$B$3:$C$17,2,FALSE)</f>
        <v>Inkrement 1</v>
      </c>
      <c r="I52" s="38"/>
      <c r="J52" s="39"/>
    </row>
    <row r="53" spans="1:10" ht="39">
      <c r="A53" s="12" t="s">
        <v>382</v>
      </c>
      <c r="B53" s="12" t="s">
        <v>30</v>
      </c>
      <c r="C53" s="37" t="s">
        <v>115</v>
      </c>
      <c r="D53" s="37" t="s">
        <v>172</v>
      </c>
      <c r="E53" s="35" t="s">
        <v>173</v>
      </c>
      <c r="F53" s="37" t="s">
        <v>8</v>
      </c>
      <c r="G53" s="37" t="s">
        <v>124</v>
      </c>
      <c r="H53" s="38" t="str">
        <f>VLOOKUP(G53,' Moduly a inkrementy'!$B$3:$C$17,2,FALSE)</f>
        <v>Inkrement 1</v>
      </c>
      <c r="I53" s="38"/>
      <c r="J53" s="39"/>
    </row>
    <row r="54" spans="1:10" ht="65">
      <c r="A54" s="12" t="s">
        <v>383</v>
      </c>
      <c r="B54" s="12" t="s">
        <v>30</v>
      </c>
      <c r="C54" s="37" t="s">
        <v>115</v>
      </c>
      <c r="D54" s="37" t="s">
        <v>175</v>
      </c>
      <c r="E54" s="35" t="s">
        <v>176</v>
      </c>
      <c r="F54" s="37" t="s">
        <v>8</v>
      </c>
      <c r="G54" s="37" t="s">
        <v>124</v>
      </c>
      <c r="H54" s="38" t="str">
        <f>VLOOKUP(G54,' Moduly a inkrementy'!$B$3:$C$17,2,FALSE)</f>
        <v>Inkrement 1</v>
      </c>
      <c r="I54" s="38"/>
      <c r="J54" s="39"/>
    </row>
    <row r="55" spans="1:10" ht="91">
      <c r="A55" s="12" t="s">
        <v>384</v>
      </c>
      <c r="B55" s="12" t="s">
        <v>30</v>
      </c>
      <c r="C55" s="37" t="s">
        <v>115</v>
      </c>
      <c r="D55" s="37" t="s">
        <v>178</v>
      </c>
      <c r="E55" s="35" t="s">
        <v>179</v>
      </c>
      <c r="F55" s="37" t="s">
        <v>8</v>
      </c>
      <c r="G55" s="37" t="s">
        <v>124</v>
      </c>
      <c r="H55" s="38" t="str">
        <f>VLOOKUP(G55,' Moduly a inkrementy'!$B$3:$C$17,2,FALSE)</f>
        <v>Inkrement 1</v>
      </c>
      <c r="I55" s="38"/>
      <c r="J55" s="39"/>
    </row>
    <row r="56" spans="1:10" ht="299">
      <c r="A56" s="12" t="s">
        <v>371</v>
      </c>
      <c r="B56" s="12" t="s">
        <v>36</v>
      </c>
      <c r="C56" s="37" t="s">
        <v>131</v>
      </c>
      <c r="D56" s="37" t="s">
        <v>180</v>
      </c>
      <c r="E56" s="13" t="s">
        <v>181</v>
      </c>
      <c r="F56" s="37" t="s">
        <v>8</v>
      </c>
      <c r="G56" s="37" t="s">
        <v>124</v>
      </c>
      <c r="H56" s="38" t="str">
        <f>VLOOKUP(G56,' Moduly a inkrementy'!$B$3:$C$17,2,FALSE)</f>
        <v>Inkrement 1</v>
      </c>
      <c r="I56" s="38"/>
      <c r="J56" s="39"/>
    </row>
    <row r="57" spans="1:10" ht="91">
      <c r="A57" s="12" t="s">
        <v>114</v>
      </c>
      <c r="B57" s="12" t="s">
        <v>36</v>
      </c>
      <c r="C57" s="37" t="s">
        <v>121</v>
      </c>
      <c r="D57" s="37" t="s">
        <v>182</v>
      </c>
      <c r="E57" s="13" t="s">
        <v>183</v>
      </c>
      <c r="F57" s="37" t="s">
        <v>8</v>
      </c>
      <c r="G57" s="37" t="s">
        <v>124</v>
      </c>
      <c r="H57" s="38" t="str">
        <f>VLOOKUP(G57,' Moduly a inkrementy'!$B$3:$C$17,2,FALSE)</f>
        <v>Inkrement 1</v>
      </c>
      <c r="I57" s="42"/>
      <c r="J57" s="42"/>
    </row>
    <row r="58" spans="1:10" ht="78">
      <c r="A58" s="12" t="s">
        <v>385</v>
      </c>
      <c r="B58" s="12" t="s">
        <v>30</v>
      </c>
      <c r="C58" s="37" t="s">
        <v>115</v>
      </c>
      <c r="D58" s="37" t="s">
        <v>185</v>
      </c>
      <c r="E58" s="13" t="s">
        <v>186</v>
      </c>
      <c r="F58" s="37" t="s">
        <v>8</v>
      </c>
      <c r="G58" s="37" t="s">
        <v>124</v>
      </c>
      <c r="H58" s="38" t="str">
        <f>VLOOKUP(G58,' Moduly a inkrementy'!$B$3:$C$17,2,FALSE)</f>
        <v>Inkrement 1</v>
      </c>
      <c r="I58" s="42"/>
      <c r="J58" s="42"/>
    </row>
    <row r="59" spans="1:10" ht="117">
      <c r="A59" s="12" t="s">
        <v>386</v>
      </c>
      <c r="B59" s="12" t="s">
        <v>30</v>
      </c>
      <c r="C59" s="37" t="s">
        <v>115</v>
      </c>
      <c r="D59" s="37" t="s">
        <v>188</v>
      </c>
      <c r="E59" s="13" t="s">
        <v>189</v>
      </c>
      <c r="F59" s="37" t="s">
        <v>8</v>
      </c>
      <c r="G59" s="37" t="s">
        <v>124</v>
      </c>
      <c r="H59" s="38" t="str">
        <f>VLOOKUP(G59,' Moduly a inkrementy'!$B$3:$C$17,2,FALSE)</f>
        <v>Inkrement 1</v>
      </c>
      <c r="I59" s="42" t="s">
        <v>190</v>
      </c>
      <c r="J59" s="42"/>
    </row>
    <row r="60" spans="1:10" ht="65">
      <c r="A60" s="12" t="s">
        <v>118</v>
      </c>
      <c r="B60" s="12" t="s">
        <v>36</v>
      </c>
      <c r="C60" s="37" t="s">
        <v>115</v>
      </c>
      <c r="D60" s="37" t="s">
        <v>191</v>
      </c>
      <c r="E60" s="9" t="s">
        <v>192</v>
      </c>
      <c r="F60" s="37" t="s">
        <v>8</v>
      </c>
      <c r="G60" s="37" t="s">
        <v>124</v>
      </c>
      <c r="H60" s="38" t="str">
        <f>VLOOKUP(G60,' Moduly a inkrementy'!$B$3:$C$17,2,FALSE)</f>
        <v>Inkrement 1</v>
      </c>
      <c r="I60" s="42"/>
      <c r="J60" s="42"/>
    </row>
    <row r="61" spans="1:10" ht="26">
      <c r="A61" s="12" t="s">
        <v>387</v>
      </c>
      <c r="B61" s="12" t="s">
        <v>30</v>
      </c>
      <c r="C61" s="37" t="s">
        <v>194</v>
      </c>
      <c r="D61" s="37" t="s">
        <v>195</v>
      </c>
      <c r="E61" s="13" t="s">
        <v>196</v>
      </c>
      <c r="F61" s="37" t="s">
        <v>8</v>
      </c>
      <c r="G61" s="37" t="s">
        <v>34</v>
      </c>
      <c r="H61" s="38" t="str">
        <f>VLOOKUP(G61,' Moduly a inkrementy'!$B$3:$C$17,2,FALSE)</f>
        <v>Inkrement 1</v>
      </c>
      <c r="I61" s="42"/>
      <c r="J61" s="42"/>
    </row>
    <row r="62" spans="1:10" ht="26">
      <c r="A62" s="12" t="s">
        <v>388</v>
      </c>
      <c r="B62" s="12" t="s">
        <v>30</v>
      </c>
      <c r="C62" s="37" t="s">
        <v>194</v>
      </c>
      <c r="D62" s="37" t="s">
        <v>195</v>
      </c>
      <c r="E62" s="13" t="s">
        <v>198</v>
      </c>
      <c r="F62" s="37" t="s">
        <v>8</v>
      </c>
      <c r="G62" s="37" t="s">
        <v>34</v>
      </c>
      <c r="H62" s="38" t="str">
        <f>VLOOKUP(G62,' Moduly a inkrementy'!$B$3:$C$17,2,FALSE)</f>
        <v>Inkrement 1</v>
      </c>
      <c r="I62" s="42"/>
      <c r="J62" s="42"/>
    </row>
    <row r="63" spans="1:10" ht="26">
      <c r="A63" s="12" t="s">
        <v>389</v>
      </c>
      <c r="B63" s="12" t="s">
        <v>30</v>
      </c>
      <c r="C63" s="37" t="s">
        <v>194</v>
      </c>
      <c r="D63" s="37" t="s">
        <v>195</v>
      </c>
      <c r="E63" s="13" t="s">
        <v>200</v>
      </c>
      <c r="F63" s="37" t="s">
        <v>8</v>
      </c>
      <c r="G63" s="37" t="s">
        <v>34</v>
      </c>
      <c r="H63" s="38" t="str">
        <f>VLOOKUP(G63,' Moduly a inkrementy'!$B$3:$C$17,2,FALSE)</f>
        <v>Inkrement 1</v>
      </c>
      <c r="I63" s="42"/>
      <c r="J63" s="42"/>
    </row>
    <row r="64" spans="1:10" ht="26">
      <c r="A64" s="12" t="s">
        <v>390</v>
      </c>
      <c r="B64" s="12" t="s">
        <v>30</v>
      </c>
      <c r="C64" s="37" t="s">
        <v>194</v>
      </c>
      <c r="D64" s="37" t="s">
        <v>195</v>
      </c>
      <c r="E64" s="13" t="s">
        <v>202</v>
      </c>
      <c r="F64" s="37" t="s">
        <v>8</v>
      </c>
      <c r="G64" s="37" t="s">
        <v>34</v>
      </c>
      <c r="H64" s="38" t="str">
        <f>VLOOKUP(G64,' Moduly a inkrementy'!$B$3:$C$17,2,FALSE)</f>
        <v>Inkrement 1</v>
      </c>
      <c r="I64" s="42"/>
      <c r="J64" s="42"/>
    </row>
    <row r="65" spans="1:10" ht="26">
      <c r="A65" s="12" t="s">
        <v>391</v>
      </c>
      <c r="B65" s="12" t="s">
        <v>30</v>
      </c>
      <c r="C65" s="37" t="s">
        <v>194</v>
      </c>
      <c r="D65" s="37" t="s">
        <v>195</v>
      </c>
      <c r="E65" s="13" t="s">
        <v>205</v>
      </c>
      <c r="F65" s="37" t="s">
        <v>8</v>
      </c>
      <c r="G65" s="37" t="s">
        <v>34</v>
      </c>
      <c r="H65" s="38" t="str">
        <f>VLOOKUP(G65,' Moduly a inkrementy'!$B$3:$C$17,2,FALSE)</f>
        <v>Inkrement 1</v>
      </c>
      <c r="I65" s="42"/>
      <c r="J65" s="42"/>
    </row>
    <row r="66" spans="1:10" ht="26">
      <c r="A66" s="12" t="s">
        <v>392</v>
      </c>
      <c r="B66" s="12" t="s">
        <v>30</v>
      </c>
      <c r="C66" s="37" t="s">
        <v>194</v>
      </c>
      <c r="D66" s="37" t="s">
        <v>207</v>
      </c>
      <c r="E66" s="13" t="s">
        <v>208</v>
      </c>
      <c r="F66" s="37" t="s">
        <v>8</v>
      </c>
      <c r="G66" s="37" t="s">
        <v>34</v>
      </c>
      <c r="H66" s="38" t="str">
        <f>VLOOKUP(G66,' Moduly a inkrementy'!$B$3:$C$17,2,FALSE)</f>
        <v>Inkrement 1</v>
      </c>
      <c r="I66" s="42"/>
      <c r="J66" s="42"/>
    </row>
    <row r="67" spans="1:10" ht="26">
      <c r="A67" s="12" t="s">
        <v>393</v>
      </c>
      <c r="B67" s="12" t="s">
        <v>30</v>
      </c>
      <c r="C67" s="37" t="s">
        <v>194</v>
      </c>
      <c r="D67" s="37" t="s">
        <v>207</v>
      </c>
      <c r="E67" s="13" t="s">
        <v>210</v>
      </c>
      <c r="F67" s="37" t="s">
        <v>8</v>
      </c>
      <c r="G67" s="37" t="s">
        <v>34</v>
      </c>
      <c r="H67" s="38" t="str">
        <f>VLOOKUP(G67,' Moduly a inkrementy'!$B$3:$C$17,2,FALSE)</f>
        <v>Inkrement 1</v>
      </c>
      <c r="I67" s="42"/>
      <c r="J67" s="42"/>
    </row>
    <row r="68" spans="1:10" ht="26">
      <c r="A68" s="12" t="s">
        <v>394</v>
      </c>
      <c r="B68" s="12" t="s">
        <v>30</v>
      </c>
      <c r="C68" s="37" t="s">
        <v>194</v>
      </c>
      <c r="D68" s="37" t="s">
        <v>212</v>
      </c>
      <c r="E68" s="13" t="s">
        <v>213</v>
      </c>
      <c r="F68" s="37" t="s">
        <v>8</v>
      </c>
      <c r="G68" s="37" t="s">
        <v>34</v>
      </c>
      <c r="H68" s="38" t="str">
        <f>VLOOKUP(G68,' Moduly a inkrementy'!$B$3:$C$17,2,FALSE)</f>
        <v>Inkrement 1</v>
      </c>
      <c r="I68" s="42"/>
      <c r="J68" s="42"/>
    </row>
    <row r="69" spans="1:10" ht="26">
      <c r="A69" s="12" t="s">
        <v>99</v>
      </c>
      <c r="B69" s="12" t="s">
        <v>30</v>
      </c>
      <c r="C69" s="37" t="s">
        <v>194</v>
      </c>
      <c r="D69" s="37" t="s">
        <v>212</v>
      </c>
      <c r="E69" s="13" t="s">
        <v>215</v>
      </c>
      <c r="F69" s="37" t="s">
        <v>8</v>
      </c>
      <c r="G69" s="37" t="s">
        <v>34</v>
      </c>
      <c r="H69" s="38" t="str">
        <f>VLOOKUP(G69,' Moduly a inkrementy'!$B$3:$C$17,2,FALSE)</f>
        <v>Inkrement 1</v>
      </c>
      <c r="I69" s="42"/>
      <c r="J69" s="42"/>
    </row>
    <row r="70" spans="1:10" ht="26">
      <c r="A70" s="12" t="s">
        <v>102</v>
      </c>
      <c r="B70" s="12" t="s">
        <v>30</v>
      </c>
      <c r="C70" s="37" t="s">
        <v>194</v>
      </c>
      <c r="D70" s="37" t="s">
        <v>212</v>
      </c>
      <c r="E70" s="13" t="s">
        <v>217</v>
      </c>
      <c r="F70" s="37" t="s">
        <v>8</v>
      </c>
      <c r="G70" s="37" t="s">
        <v>34</v>
      </c>
      <c r="H70" s="38" t="str">
        <f>VLOOKUP(G70,' Moduly a inkrementy'!$B$3:$C$17,2,FALSE)</f>
        <v>Inkrement 1</v>
      </c>
      <c r="I70" s="42"/>
      <c r="J70" s="42"/>
    </row>
    <row r="71" spans="1:10" ht="26">
      <c r="A71" s="12" t="s">
        <v>106</v>
      </c>
      <c r="B71" s="12" t="s">
        <v>30</v>
      </c>
      <c r="C71" s="37" t="s">
        <v>194</v>
      </c>
      <c r="D71" s="37" t="s">
        <v>219</v>
      </c>
      <c r="E71" s="13" t="s">
        <v>220</v>
      </c>
      <c r="F71" s="37" t="s">
        <v>8</v>
      </c>
      <c r="G71" s="37" t="s">
        <v>34</v>
      </c>
      <c r="H71" s="38" t="str">
        <f>VLOOKUP(G71,' Moduly a inkrementy'!$B$3:$C$17,2,FALSE)</f>
        <v>Inkrement 1</v>
      </c>
      <c r="I71" s="42"/>
      <c r="J71" s="42"/>
    </row>
    <row r="72" spans="1:10" ht="26">
      <c r="A72" s="12" t="s">
        <v>108</v>
      </c>
      <c r="B72" s="12" t="s">
        <v>30</v>
      </c>
      <c r="C72" s="37" t="s">
        <v>194</v>
      </c>
      <c r="D72" s="37" t="s">
        <v>219</v>
      </c>
      <c r="E72" s="13" t="s">
        <v>222</v>
      </c>
      <c r="F72" s="37" t="s">
        <v>8</v>
      </c>
      <c r="G72" s="37" t="s">
        <v>34</v>
      </c>
      <c r="H72" s="38" t="str">
        <f>VLOOKUP(G72,' Moduly a inkrementy'!$B$3:$C$17,2,FALSE)</f>
        <v>Inkrement 1</v>
      </c>
      <c r="I72" s="42"/>
      <c r="J72" s="42"/>
    </row>
    <row r="73" spans="1:10" ht="26">
      <c r="A73" s="12" t="s">
        <v>112</v>
      </c>
      <c r="B73" s="12" t="s">
        <v>30</v>
      </c>
      <c r="C73" s="37" t="s">
        <v>194</v>
      </c>
      <c r="D73" s="37" t="s">
        <v>219</v>
      </c>
      <c r="E73" s="9" t="s">
        <v>224</v>
      </c>
      <c r="F73" s="37" t="s">
        <v>8</v>
      </c>
      <c r="G73" s="37" t="s">
        <v>34</v>
      </c>
      <c r="H73" s="38" t="str">
        <f>VLOOKUP(G73,' Moduly a inkrementy'!$B$3:$C$17,2,FALSE)</f>
        <v>Inkrement 1</v>
      </c>
      <c r="I73" s="42"/>
      <c r="J73" s="42"/>
    </row>
    <row r="74" spans="1:10" ht="26">
      <c r="A74" s="12" t="s">
        <v>395</v>
      </c>
      <c r="B74" s="12" t="s">
        <v>30</v>
      </c>
      <c r="C74" s="37" t="s">
        <v>194</v>
      </c>
      <c r="D74" s="37" t="s">
        <v>226</v>
      </c>
      <c r="E74" s="9" t="s">
        <v>227</v>
      </c>
      <c r="F74" s="37" t="s">
        <v>8</v>
      </c>
      <c r="G74" s="37" t="s">
        <v>34</v>
      </c>
      <c r="H74" s="38" t="str">
        <f>VLOOKUP(G74,' Moduly a inkrementy'!$B$3:$C$17,2,FALSE)</f>
        <v>Inkrement 1</v>
      </c>
      <c r="I74" s="42"/>
      <c r="J74" s="42"/>
    </row>
    <row r="75" spans="1:10" ht="26">
      <c r="A75" s="12" t="s">
        <v>396</v>
      </c>
      <c r="B75" s="12" t="s">
        <v>30</v>
      </c>
      <c r="C75" s="37" t="s">
        <v>194</v>
      </c>
      <c r="D75" s="37" t="s">
        <v>226</v>
      </c>
      <c r="E75" s="9" t="s">
        <v>229</v>
      </c>
      <c r="F75" s="37" t="s">
        <v>8</v>
      </c>
      <c r="G75" s="37" t="s">
        <v>34</v>
      </c>
      <c r="H75" s="38" t="str">
        <f>VLOOKUP(G75,' Moduly a inkrementy'!$B$3:$C$17,2,FALSE)</f>
        <v>Inkrement 1</v>
      </c>
      <c r="I75" s="42"/>
      <c r="J75" s="42"/>
    </row>
    <row r="76" spans="1:10" ht="26">
      <c r="A76" s="12" t="s">
        <v>397</v>
      </c>
      <c r="B76" s="12" t="s">
        <v>30</v>
      </c>
      <c r="C76" s="37" t="s">
        <v>194</v>
      </c>
      <c r="D76" s="37" t="s">
        <v>226</v>
      </c>
      <c r="E76" s="9" t="s">
        <v>231</v>
      </c>
      <c r="F76" s="37" t="s">
        <v>8</v>
      </c>
      <c r="G76" s="37" t="s">
        <v>34</v>
      </c>
      <c r="H76" s="38" t="str">
        <f>VLOOKUP(G76,' Moduly a inkrementy'!$B$3:$C$17,2,FALSE)</f>
        <v>Inkrement 1</v>
      </c>
      <c r="I76" s="42"/>
      <c r="J76" s="42"/>
    </row>
    <row r="77" spans="1:10" ht="26">
      <c r="A77" s="12" t="s">
        <v>398</v>
      </c>
      <c r="B77" s="12" t="s">
        <v>30</v>
      </c>
      <c r="C77" s="37" t="s">
        <v>194</v>
      </c>
      <c r="D77" s="37" t="s">
        <v>233</v>
      </c>
      <c r="E77" s="9" t="s">
        <v>234</v>
      </c>
      <c r="F77" s="37" t="s">
        <v>8</v>
      </c>
      <c r="G77" s="37" t="s">
        <v>34</v>
      </c>
      <c r="H77" s="38" t="str">
        <f>VLOOKUP(G77,' Moduly a inkrementy'!$B$3:$C$17,2,FALSE)</f>
        <v>Inkrement 1</v>
      </c>
      <c r="I77" s="42"/>
      <c r="J77" s="42"/>
    </row>
    <row r="78" spans="1:10" ht="26">
      <c r="A78" s="12" t="s">
        <v>399</v>
      </c>
      <c r="B78" s="12" t="s">
        <v>30</v>
      </c>
      <c r="C78" s="37" t="s">
        <v>194</v>
      </c>
      <c r="D78" s="37" t="s">
        <v>233</v>
      </c>
      <c r="E78" s="9" t="s">
        <v>236</v>
      </c>
      <c r="F78" s="37" t="s">
        <v>8</v>
      </c>
      <c r="G78" s="37" t="s">
        <v>34</v>
      </c>
      <c r="H78" s="38" t="str">
        <f>VLOOKUP(G78,' Moduly a inkrementy'!$B$3:$C$17,2,FALSE)</f>
        <v>Inkrement 1</v>
      </c>
      <c r="I78" s="42"/>
      <c r="J78" s="42"/>
    </row>
    <row r="79" spans="1:10" ht="26">
      <c r="A79" s="12" t="s">
        <v>400</v>
      </c>
      <c r="B79" s="12" t="s">
        <v>30</v>
      </c>
      <c r="C79" s="37" t="s">
        <v>194</v>
      </c>
      <c r="D79" s="37" t="s">
        <v>233</v>
      </c>
      <c r="E79" s="9" t="s">
        <v>238</v>
      </c>
      <c r="F79" s="37" t="s">
        <v>8</v>
      </c>
      <c r="G79" s="37" t="s">
        <v>34</v>
      </c>
      <c r="H79" s="38" t="str">
        <f>VLOOKUP(G79,' Moduly a inkrementy'!$B$3:$C$17,2,FALSE)</f>
        <v>Inkrement 1</v>
      </c>
      <c r="I79" s="42"/>
      <c r="J79" s="42"/>
    </row>
    <row r="80" spans="1:10" ht="26">
      <c r="A80" s="12" t="s">
        <v>401</v>
      </c>
      <c r="B80" s="12" t="s">
        <v>30</v>
      </c>
      <c r="C80" s="37" t="s">
        <v>194</v>
      </c>
      <c r="D80" s="37" t="s">
        <v>233</v>
      </c>
      <c r="E80" s="9" t="s">
        <v>240</v>
      </c>
      <c r="F80" s="37" t="s">
        <v>8</v>
      </c>
      <c r="G80" s="37" t="s">
        <v>34</v>
      </c>
      <c r="H80" s="38" t="str">
        <f>VLOOKUP(G80,' Moduly a inkrementy'!$B$3:$C$17,2,FALSE)</f>
        <v>Inkrement 1</v>
      </c>
      <c r="I80" s="42"/>
      <c r="J80" s="42"/>
    </row>
    <row r="81" spans="1:10" ht="26">
      <c r="A81" s="12" t="s">
        <v>402</v>
      </c>
      <c r="B81" s="12" t="s">
        <v>30</v>
      </c>
      <c r="C81" s="37" t="s">
        <v>194</v>
      </c>
      <c r="D81" s="37" t="s">
        <v>233</v>
      </c>
      <c r="E81" s="9" t="s">
        <v>242</v>
      </c>
      <c r="F81" s="37" t="s">
        <v>8</v>
      </c>
      <c r="G81" s="37" t="s">
        <v>34</v>
      </c>
      <c r="H81" s="38" t="str">
        <f>VLOOKUP(G81,' Moduly a inkrementy'!$B$3:$C$17,2,FALSE)</f>
        <v>Inkrement 1</v>
      </c>
      <c r="I81" s="42"/>
      <c r="J81" s="42"/>
    </row>
    <row r="82" spans="1:10" ht="26">
      <c r="A82" s="12" t="s">
        <v>403</v>
      </c>
      <c r="B82" s="12" t="s">
        <v>30</v>
      </c>
      <c r="C82" s="37" t="s">
        <v>194</v>
      </c>
      <c r="D82" s="37" t="s">
        <v>244</v>
      </c>
      <c r="E82" s="13" t="s">
        <v>245</v>
      </c>
      <c r="F82" s="37" t="s">
        <v>8</v>
      </c>
      <c r="G82" s="37" t="s">
        <v>34</v>
      </c>
      <c r="H82" s="38" t="str">
        <f>VLOOKUP(G82,' Moduly a inkrementy'!$B$3:$C$17,2,FALSE)</f>
        <v>Inkrement 1</v>
      </c>
      <c r="I82" s="42"/>
      <c r="J82" s="42"/>
    </row>
    <row r="83" spans="1:10" ht="26">
      <c r="A83" s="12" t="s">
        <v>404</v>
      </c>
      <c r="B83" s="12" t="s">
        <v>30</v>
      </c>
      <c r="C83" s="37" t="s">
        <v>194</v>
      </c>
      <c r="D83" s="37" t="s">
        <v>207</v>
      </c>
      <c r="E83" s="13" t="s">
        <v>208</v>
      </c>
      <c r="F83" s="37" t="s">
        <v>8</v>
      </c>
      <c r="G83" s="37" t="s">
        <v>34</v>
      </c>
      <c r="H83" s="38" t="str">
        <f>VLOOKUP(G83,' Moduly a inkrementy'!$B$3:$C$17,2,FALSE)</f>
        <v>Inkrement 1</v>
      </c>
      <c r="I83" s="42"/>
      <c r="J83" s="42"/>
    </row>
    <row r="84" spans="1:10" ht="26">
      <c r="A84" s="12" t="s">
        <v>405</v>
      </c>
      <c r="B84" s="12" t="s">
        <v>30</v>
      </c>
      <c r="C84" s="37" t="s">
        <v>194</v>
      </c>
      <c r="D84" s="37" t="s">
        <v>207</v>
      </c>
      <c r="E84" s="13" t="s">
        <v>208</v>
      </c>
      <c r="F84" s="37" t="s">
        <v>8</v>
      </c>
      <c r="G84" s="37" t="s">
        <v>34</v>
      </c>
      <c r="H84" s="38" t="str">
        <f>VLOOKUP(G84,' Moduly a inkrementy'!$B$3:$C$17,2,FALSE)</f>
        <v>Inkrement 1</v>
      </c>
      <c r="I84" s="42"/>
      <c r="J84" s="42"/>
    </row>
    <row r="85" spans="1:10" ht="26">
      <c r="A85" s="12" t="s">
        <v>406</v>
      </c>
      <c r="B85" s="12" t="s">
        <v>30</v>
      </c>
      <c r="C85" s="37" t="s">
        <v>194</v>
      </c>
      <c r="D85" s="37" t="s">
        <v>248</v>
      </c>
      <c r="E85" s="13" t="s">
        <v>249</v>
      </c>
      <c r="F85" s="37" t="s">
        <v>8</v>
      </c>
      <c r="G85" s="37" t="s">
        <v>34</v>
      </c>
      <c r="H85" s="38" t="str">
        <f>VLOOKUP(G85,' Moduly a inkrementy'!$B$3:$C$17,2,FALSE)</f>
        <v>Inkrement 1</v>
      </c>
      <c r="I85" s="42"/>
      <c r="J85" s="42"/>
    </row>
    <row r="86" spans="1:10" ht="26">
      <c r="A86" s="12" t="s">
        <v>407</v>
      </c>
      <c r="B86" s="12" t="s">
        <v>30</v>
      </c>
      <c r="C86" s="37" t="s">
        <v>194</v>
      </c>
      <c r="D86" s="37" t="s">
        <v>248</v>
      </c>
      <c r="E86" s="13" t="s">
        <v>250</v>
      </c>
      <c r="F86" s="37" t="s">
        <v>8</v>
      </c>
      <c r="G86" s="37" t="s">
        <v>34</v>
      </c>
      <c r="H86" s="38" t="str">
        <f>VLOOKUP(G86,' Moduly a inkrementy'!$B$3:$C$17,2,FALSE)</f>
        <v>Inkrement 1</v>
      </c>
      <c r="I86" s="42"/>
      <c r="J86" s="42"/>
    </row>
    <row r="87" spans="1:10" ht="26">
      <c r="A87" s="12" t="s">
        <v>408</v>
      </c>
      <c r="B87" s="12" t="s">
        <v>30</v>
      </c>
      <c r="C87" s="37" t="s">
        <v>194</v>
      </c>
      <c r="D87" s="37" t="s">
        <v>251</v>
      </c>
      <c r="E87" s="9" t="s">
        <v>252</v>
      </c>
      <c r="F87" s="37" t="s">
        <v>8</v>
      </c>
      <c r="G87" s="37" t="s">
        <v>34</v>
      </c>
      <c r="H87" s="38" t="str">
        <f>VLOOKUP(G87,' Moduly a inkrementy'!$B$3:$C$17,2,FALSE)</f>
        <v>Inkrement 1</v>
      </c>
      <c r="I87" s="42"/>
      <c r="J87" s="42"/>
    </row>
    <row r="88" spans="1:10" ht="26">
      <c r="A88" s="12" t="s">
        <v>409</v>
      </c>
      <c r="B88" s="12" t="s">
        <v>30</v>
      </c>
      <c r="C88" s="37" t="s">
        <v>194</v>
      </c>
      <c r="D88" s="37" t="s">
        <v>251</v>
      </c>
      <c r="E88" s="9" t="s">
        <v>253</v>
      </c>
      <c r="F88" s="37" t="s">
        <v>8</v>
      </c>
      <c r="G88" s="37" t="s">
        <v>34</v>
      </c>
      <c r="H88" s="38" t="str">
        <f>VLOOKUP(G88,' Moduly a inkrementy'!$B$3:$C$17,2,FALSE)</f>
        <v>Inkrement 1</v>
      </c>
      <c r="I88" s="42"/>
      <c r="J88" s="42"/>
    </row>
    <row r="89" spans="1:10" ht="26">
      <c r="A89" s="12" t="s">
        <v>410</v>
      </c>
      <c r="B89" s="12" t="s">
        <v>30</v>
      </c>
      <c r="C89" s="37" t="s">
        <v>194</v>
      </c>
      <c r="D89" s="37" t="s">
        <v>251</v>
      </c>
      <c r="E89" s="9" t="s">
        <v>254</v>
      </c>
      <c r="F89" s="37" t="s">
        <v>8</v>
      </c>
      <c r="G89" s="37" t="s">
        <v>34</v>
      </c>
      <c r="H89" s="38" t="str">
        <f>VLOOKUP(G89,' Moduly a inkrementy'!$B$3:$C$17,2,FALSE)</f>
        <v>Inkrement 1</v>
      </c>
      <c r="I89" s="42"/>
      <c r="J89" s="42"/>
    </row>
    <row r="90" spans="1:10" ht="26">
      <c r="A90" s="12" t="s">
        <v>411</v>
      </c>
      <c r="B90" s="12" t="s">
        <v>30</v>
      </c>
      <c r="C90" s="37" t="s">
        <v>194</v>
      </c>
      <c r="D90" s="37" t="s">
        <v>251</v>
      </c>
      <c r="E90" s="9" t="s">
        <v>255</v>
      </c>
      <c r="F90" s="37" t="s">
        <v>8</v>
      </c>
      <c r="G90" s="37" t="s">
        <v>34</v>
      </c>
      <c r="H90" s="38" t="str">
        <f>VLOOKUP(G90,' Moduly a inkrementy'!$B$3:$C$17,2,FALSE)</f>
        <v>Inkrement 1</v>
      </c>
      <c r="I90" s="42"/>
      <c r="J90" s="42"/>
    </row>
    <row r="91" spans="1:10" ht="26">
      <c r="A91" s="12" t="s">
        <v>412</v>
      </c>
      <c r="B91" s="12" t="s">
        <v>30</v>
      </c>
      <c r="C91" s="37" t="s">
        <v>194</v>
      </c>
      <c r="D91" s="37" t="s">
        <v>251</v>
      </c>
      <c r="E91" s="9" t="s">
        <v>256</v>
      </c>
      <c r="F91" s="37" t="s">
        <v>8</v>
      </c>
      <c r="G91" s="37" t="s">
        <v>34</v>
      </c>
      <c r="H91" s="38" t="str">
        <f>VLOOKUP(G91,' Moduly a inkrementy'!$B$3:$C$17,2,FALSE)</f>
        <v>Inkrement 1</v>
      </c>
      <c r="I91" s="42"/>
      <c r="J91" s="42"/>
    </row>
    <row r="92" spans="1:10" ht="26">
      <c r="A92" s="12" t="s">
        <v>156</v>
      </c>
      <c r="B92" s="12" t="s">
        <v>30</v>
      </c>
      <c r="C92" s="37" t="s">
        <v>194</v>
      </c>
      <c r="D92" s="37" t="s">
        <v>251</v>
      </c>
      <c r="E92" s="9" t="s">
        <v>257</v>
      </c>
      <c r="F92" s="37" t="s">
        <v>8</v>
      </c>
      <c r="G92" s="37" t="s">
        <v>34</v>
      </c>
      <c r="H92" s="38" t="str">
        <f>VLOOKUP(G92,' Moduly a inkrementy'!$B$3:$C$17,2,FALSE)</f>
        <v>Inkrement 1</v>
      </c>
      <c r="I92" s="42"/>
      <c r="J92" s="42"/>
    </row>
    <row r="93" spans="1:10" ht="26">
      <c r="A93" s="12" t="s">
        <v>159</v>
      </c>
      <c r="B93" s="12" t="s">
        <v>30</v>
      </c>
      <c r="C93" s="37" t="s">
        <v>194</v>
      </c>
      <c r="D93" s="37" t="s">
        <v>251</v>
      </c>
      <c r="E93" s="9" t="s">
        <v>258</v>
      </c>
      <c r="F93" s="37" t="s">
        <v>8</v>
      </c>
      <c r="G93" s="37" t="s">
        <v>34</v>
      </c>
      <c r="H93" s="38" t="str">
        <f>VLOOKUP(G93,' Moduly a inkrementy'!$B$3:$C$17,2,FALSE)</f>
        <v>Inkrement 1</v>
      </c>
      <c r="I93" s="42"/>
      <c r="J93" s="42"/>
    </row>
    <row r="94" spans="1:10" ht="26">
      <c r="A94" s="12" t="s">
        <v>162</v>
      </c>
      <c r="B94" s="12" t="s">
        <v>30</v>
      </c>
      <c r="C94" s="37" t="s">
        <v>194</v>
      </c>
      <c r="D94" s="37" t="s">
        <v>251</v>
      </c>
      <c r="E94" s="9" t="s">
        <v>259</v>
      </c>
      <c r="F94" s="37" t="s">
        <v>8</v>
      </c>
      <c r="G94" s="37" t="s">
        <v>34</v>
      </c>
      <c r="H94" s="38" t="str">
        <f>VLOOKUP(G94,' Moduly a inkrementy'!$B$3:$C$17,2,FALSE)</f>
        <v>Inkrement 1</v>
      </c>
      <c r="I94" s="42"/>
      <c r="J94" s="42"/>
    </row>
    <row r="95" spans="1:10" ht="26">
      <c r="A95" s="12" t="s">
        <v>165</v>
      </c>
      <c r="B95" s="12" t="s">
        <v>30</v>
      </c>
      <c r="C95" s="37" t="s">
        <v>194</v>
      </c>
      <c r="D95" s="37" t="s">
        <v>251</v>
      </c>
      <c r="E95" s="9" t="s">
        <v>260</v>
      </c>
      <c r="F95" s="37" t="s">
        <v>8</v>
      </c>
      <c r="G95" s="37" t="s">
        <v>34</v>
      </c>
      <c r="H95" s="38" t="str">
        <f>VLOOKUP(G95,' Moduly a inkrementy'!$B$3:$C$17,2,FALSE)</f>
        <v>Inkrement 1</v>
      </c>
      <c r="I95" s="42"/>
      <c r="J95" s="42"/>
    </row>
    <row r="96" spans="1:10" ht="26">
      <c r="A96" s="12" t="s">
        <v>168</v>
      </c>
      <c r="B96" s="12" t="s">
        <v>30</v>
      </c>
      <c r="C96" s="37" t="s">
        <v>194</v>
      </c>
      <c r="D96" s="37" t="s">
        <v>251</v>
      </c>
      <c r="E96" s="9" t="s">
        <v>261</v>
      </c>
      <c r="F96" s="37" t="s">
        <v>8</v>
      </c>
      <c r="G96" s="37" t="s">
        <v>34</v>
      </c>
      <c r="H96" s="38" t="str">
        <f>VLOOKUP(G96,' Moduly a inkrementy'!$B$3:$C$17,2,FALSE)</f>
        <v>Inkrement 1</v>
      </c>
      <c r="I96" s="42"/>
      <c r="J96" s="42"/>
    </row>
    <row r="97" spans="1:10" ht="26">
      <c r="A97" s="12" t="s">
        <v>171</v>
      </c>
      <c r="B97" s="12" t="s">
        <v>30</v>
      </c>
      <c r="C97" s="37" t="s">
        <v>194</v>
      </c>
      <c r="D97" s="37" t="s">
        <v>251</v>
      </c>
      <c r="E97" s="9" t="s">
        <v>262</v>
      </c>
      <c r="F97" s="37" t="s">
        <v>8</v>
      </c>
      <c r="G97" s="37" t="s">
        <v>34</v>
      </c>
      <c r="H97" s="38" t="str">
        <f>VLOOKUP(G97,' Moduly a inkrementy'!$B$3:$C$17,2,FALSE)</f>
        <v>Inkrement 1</v>
      </c>
      <c r="I97" s="42"/>
      <c r="J97" s="42"/>
    </row>
    <row r="98" spans="1:10" ht="26">
      <c r="A98" s="12" t="s">
        <v>174</v>
      </c>
      <c r="B98" s="12" t="s">
        <v>30</v>
      </c>
      <c r="C98" s="37" t="s">
        <v>194</v>
      </c>
      <c r="D98" s="37" t="s">
        <v>251</v>
      </c>
      <c r="E98" s="9" t="s">
        <v>263</v>
      </c>
      <c r="F98" s="37" t="s">
        <v>8</v>
      </c>
      <c r="G98" s="37" t="s">
        <v>34</v>
      </c>
      <c r="H98" s="38" t="str">
        <f>VLOOKUP(G98,' Moduly a inkrementy'!$B$3:$C$17,2,FALSE)</f>
        <v>Inkrement 1</v>
      </c>
      <c r="I98" s="42"/>
      <c r="J98" s="42"/>
    </row>
    <row r="99" spans="1:10" ht="26">
      <c r="A99" s="12" t="s">
        <v>162</v>
      </c>
      <c r="B99" s="12" t="s">
        <v>30</v>
      </c>
      <c r="C99" s="37" t="s">
        <v>194</v>
      </c>
      <c r="D99" s="37" t="s">
        <v>251</v>
      </c>
      <c r="E99" s="9" t="s">
        <v>264</v>
      </c>
      <c r="F99" s="37" t="s">
        <v>8</v>
      </c>
      <c r="G99" s="37" t="s">
        <v>34</v>
      </c>
      <c r="H99" s="38" t="str">
        <f>VLOOKUP(G99,' Moduly a inkrementy'!$B$3:$C$17,2,FALSE)</f>
        <v>Inkrement 1</v>
      </c>
      <c r="I99" s="42"/>
      <c r="J99" s="42"/>
    </row>
    <row r="100" spans="1:10" ht="26">
      <c r="A100" s="12" t="s">
        <v>165</v>
      </c>
      <c r="B100" s="12" t="s">
        <v>30</v>
      </c>
      <c r="C100" s="37" t="s">
        <v>194</v>
      </c>
      <c r="D100" s="37" t="s">
        <v>251</v>
      </c>
      <c r="E100" s="9" t="s">
        <v>265</v>
      </c>
      <c r="F100" s="37" t="s">
        <v>8</v>
      </c>
      <c r="G100" s="37" t="s">
        <v>34</v>
      </c>
      <c r="H100" s="38" t="str">
        <f>VLOOKUP(G100,' Moduly a inkrementy'!$B$3:$C$17,2,FALSE)</f>
        <v>Inkrement 1</v>
      </c>
      <c r="I100" s="42"/>
      <c r="J100" s="42"/>
    </row>
    <row r="101" spans="1:10" ht="26">
      <c r="A101" s="12" t="s">
        <v>168</v>
      </c>
      <c r="B101" s="12" t="s">
        <v>30</v>
      </c>
      <c r="C101" s="37" t="s">
        <v>194</v>
      </c>
      <c r="D101" s="37" t="s">
        <v>251</v>
      </c>
      <c r="E101" s="9" t="s">
        <v>266</v>
      </c>
      <c r="F101" s="37" t="s">
        <v>8</v>
      </c>
      <c r="G101" s="37" t="s">
        <v>34</v>
      </c>
      <c r="H101" s="38" t="str">
        <f>VLOOKUP(G101,' Moduly a inkrementy'!$B$3:$C$17,2,FALSE)</f>
        <v>Inkrement 1</v>
      </c>
      <c r="I101" s="42"/>
      <c r="J101" s="42"/>
    </row>
    <row r="102" spans="1:10" ht="26">
      <c r="A102" s="12" t="s">
        <v>171</v>
      </c>
      <c r="B102" s="12" t="s">
        <v>30</v>
      </c>
      <c r="C102" s="37" t="s">
        <v>194</v>
      </c>
      <c r="D102" s="37" t="s">
        <v>251</v>
      </c>
      <c r="E102" s="9" t="s">
        <v>267</v>
      </c>
      <c r="F102" s="37" t="s">
        <v>8</v>
      </c>
      <c r="G102" s="37" t="s">
        <v>34</v>
      </c>
      <c r="H102" s="38" t="str">
        <f>VLOOKUP(G102,' Moduly a inkrementy'!$B$3:$C$17,2,FALSE)</f>
        <v>Inkrement 1</v>
      </c>
      <c r="I102" s="42"/>
      <c r="J102" s="42"/>
    </row>
    <row r="103" spans="1:10" ht="26">
      <c r="A103" s="12" t="s">
        <v>174</v>
      </c>
      <c r="B103" s="12" t="s">
        <v>30</v>
      </c>
      <c r="C103" s="37" t="s">
        <v>194</v>
      </c>
      <c r="D103" s="37" t="s">
        <v>268</v>
      </c>
      <c r="E103" s="9" t="s">
        <v>269</v>
      </c>
      <c r="F103" s="37" t="s">
        <v>8</v>
      </c>
      <c r="G103" s="37" t="s">
        <v>34</v>
      </c>
      <c r="H103" s="38" t="str">
        <f>VLOOKUP(G103,' Moduly a inkrementy'!$B$3:$C$17,2,FALSE)</f>
        <v>Inkrement 1</v>
      </c>
      <c r="I103" s="42"/>
      <c r="J103" s="42"/>
    </row>
    <row r="104" spans="1:10" ht="26">
      <c r="A104" s="12" t="s">
        <v>177</v>
      </c>
      <c r="B104" s="12" t="s">
        <v>30</v>
      </c>
      <c r="C104" s="37" t="s">
        <v>194</v>
      </c>
      <c r="D104" s="37" t="s">
        <v>268</v>
      </c>
      <c r="E104" s="9" t="s">
        <v>270</v>
      </c>
      <c r="F104" s="37" t="s">
        <v>8</v>
      </c>
      <c r="G104" s="37" t="s">
        <v>34</v>
      </c>
      <c r="H104" s="38" t="str">
        <f>VLOOKUP(G104,' Moduly a inkrementy'!$B$3:$C$17,2,FALSE)</f>
        <v>Inkrement 1</v>
      </c>
      <c r="I104" s="42"/>
      <c r="J104" s="42"/>
    </row>
    <row r="105" spans="1:10" ht="26">
      <c r="A105" s="12" t="s">
        <v>413</v>
      </c>
      <c r="B105" s="12" t="s">
        <v>30</v>
      </c>
      <c r="C105" s="37" t="s">
        <v>194</v>
      </c>
      <c r="D105" s="37" t="s">
        <v>268</v>
      </c>
      <c r="E105" s="9" t="s">
        <v>271</v>
      </c>
      <c r="F105" s="37" t="s">
        <v>8</v>
      </c>
      <c r="G105" s="37" t="s">
        <v>34</v>
      </c>
      <c r="H105" s="38" t="str">
        <f>VLOOKUP(G105,' Moduly a inkrementy'!$B$3:$C$17,2,FALSE)</f>
        <v>Inkrement 1</v>
      </c>
      <c r="I105" s="42"/>
      <c r="J105" s="42"/>
    </row>
    <row r="106" spans="1:10" ht="26">
      <c r="A106" s="12" t="s">
        <v>414</v>
      </c>
      <c r="B106" s="12" t="s">
        <v>30</v>
      </c>
      <c r="C106" s="37" t="s">
        <v>194</v>
      </c>
      <c r="D106" s="37" t="s">
        <v>268</v>
      </c>
      <c r="E106" s="9" t="s">
        <v>272</v>
      </c>
      <c r="F106" s="37" t="s">
        <v>8</v>
      </c>
      <c r="G106" s="37" t="s">
        <v>34</v>
      </c>
      <c r="H106" s="38" t="str">
        <f>VLOOKUP(G106,' Moduly a inkrementy'!$B$3:$C$17,2,FALSE)</f>
        <v>Inkrement 1</v>
      </c>
      <c r="I106" s="42"/>
      <c r="J106" s="42"/>
    </row>
    <row r="107" spans="1:10" ht="26">
      <c r="A107" s="12" t="s">
        <v>184</v>
      </c>
      <c r="B107" s="12" t="s">
        <v>30</v>
      </c>
      <c r="C107" s="37" t="s">
        <v>194</v>
      </c>
      <c r="D107" s="37" t="s">
        <v>268</v>
      </c>
      <c r="E107" s="9" t="s">
        <v>273</v>
      </c>
      <c r="F107" s="37" t="s">
        <v>8</v>
      </c>
      <c r="G107" s="37" t="s">
        <v>34</v>
      </c>
      <c r="H107" s="38" t="str">
        <f>VLOOKUP(G107,' Moduly a inkrementy'!$B$3:$C$17,2,FALSE)</f>
        <v>Inkrement 1</v>
      </c>
      <c r="I107" s="42"/>
      <c r="J107" s="42"/>
    </row>
    <row r="108" spans="1:10" ht="26">
      <c r="A108" s="12" t="s">
        <v>187</v>
      </c>
      <c r="B108" s="12" t="s">
        <v>30</v>
      </c>
      <c r="C108" s="37" t="s">
        <v>194</v>
      </c>
      <c r="D108" s="37" t="s">
        <v>268</v>
      </c>
      <c r="E108" s="9" t="s">
        <v>274</v>
      </c>
      <c r="F108" s="37" t="s">
        <v>8</v>
      </c>
      <c r="G108" s="37" t="s">
        <v>34</v>
      </c>
      <c r="H108" s="38" t="str">
        <f>VLOOKUP(G108,' Moduly a inkrementy'!$B$3:$C$17,2,FALSE)</f>
        <v>Inkrement 1</v>
      </c>
      <c r="I108" s="42"/>
      <c r="J108" s="42"/>
    </row>
    <row r="109" spans="1:10" ht="26">
      <c r="A109" s="12" t="s">
        <v>415</v>
      </c>
      <c r="B109" s="12" t="s">
        <v>30</v>
      </c>
      <c r="C109" s="37" t="s">
        <v>194</v>
      </c>
      <c r="D109" s="37" t="s">
        <v>275</v>
      </c>
      <c r="E109" s="9" t="s">
        <v>269</v>
      </c>
      <c r="F109" s="37" t="s">
        <v>8</v>
      </c>
      <c r="G109" s="37" t="s">
        <v>34</v>
      </c>
      <c r="H109" s="38" t="str">
        <f>VLOOKUP(G109,' Moduly a inkrementy'!$B$3:$C$17,2,FALSE)</f>
        <v>Inkrement 1</v>
      </c>
      <c r="I109" s="42"/>
      <c r="J109" s="42"/>
    </row>
    <row r="110" spans="1:10" ht="26">
      <c r="A110" s="12" t="s">
        <v>193</v>
      </c>
      <c r="B110" s="12" t="s">
        <v>30</v>
      </c>
      <c r="C110" s="37" t="s">
        <v>194</v>
      </c>
      <c r="D110" s="37" t="s">
        <v>275</v>
      </c>
      <c r="E110" s="9" t="s">
        <v>270</v>
      </c>
      <c r="F110" s="37" t="s">
        <v>8</v>
      </c>
      <c r="G110" s="37" t="s">
        <v>34</v>
      </c>
      <c r="H110" s="38" t="str">
        <f>VLOOKUP(G110,' Moduly a inkrementy'!$B$3:$C$17,2,FALSE)</f>
        <v>Inkrement 1</v>
      </c>
      <c r="I110" s="42"/>
      <c r="J110" s="42"/>
    </row>
    <row r="111" spans="1:10" ht="26">
      <c r="A111" s="12" t="s">
        <v>197</v>
      </c>
      <c r="B111" s="12" t="s">
        <v>30</v>
      </c>
      <c r="C111" s="37" t="s">
        <v>194</v>
      </c>
      <c r="D111" s="37" t="s">
        <v>275</v>
      </c>
      <c r="E111" s="9" t="s">
        <v>276</v>
      </c>
      <c r="F111" s="37" t="s">
        <v>8</v>
      </c>
      <c r="G111" s="37" t="s">
        <v>34</v>
      </c>
      <c r="H111" s="38" t="str">
        <f>VLOOKUP(G111,' Moduly a inkrementy'!$B$3:$C$17,2,FALSE)</f>
        <v>Inkrement 1</v>
      </c>
      <c r="I111" s="42"/>
      <c r="J111" s="42"/>
    </row>
    <row r="112" spans="1:10" ht="26">
      <c r="A112" s="12" t="s">
        <v>199</v>
      </c>
      <c r="B112" s="12" t="s">
        <v>30</v>
      </c>
      <c r="C112" s="37" t="s">
        <v>194</v>
      </c>
      <c r="D112" s="37" t="s">
        <v>275</v>
      </c>
      <c r="E112" s="13" t="s">
        <v>271</v>
      </c>
      <c r="F112" s="37" t="s">
        <v>8</v>
      </c>
      <c r="G112" s="37" t="s">
        <v>34</v>
      </c>
      <c r="H112" s="38" t="str">
        <f>VLOOKUP(G112,' Moduly a inkrementy'!$B$3:$C$17,2,FALSE)</f>
        <v>Inkrement 1</v>
      </c>
      <c r="I112" s="42"/>
      <c r="J112" s="42"/>
    </row>
    <row r="113" spans="1:10" ht="26">
      <c r="A113" s="12" t="s">
        <v>201</v>
      </c>
      <c r="B113" s="12" t="s">
        <v>30</v>
      </c>
      <c r="C113" s="37" t="s">
        <v>194</v>
      </c>
      <c r="D113" s="37" t="s">
        <v>275</v>
      </c>
      <c r="E113" s="13" t="s">
        <v>272</v>
      </c>
      <c r="F113" s="37" t="s">
        <v>8</v>
      </c>
      <c r="G113" s="37" t="s">
        <v>34</v>
      </c>
      <c r="H113" s="38" t="str">
        <f>VLOOKUP(G113,' Moduly a inkrementy'!$B$3:$C$17,2,FALSE)</f>
        <v>Inkrement 1</v>
      </c>
      <c r="I113" s="42"/>
      <c r="J113" s="42"/>
    </row>
    <row r="114" spans="1:10" ht="26">
      <c r="A114" s="12" t="s">
        <v>351</v>
      </c>
      <c r="B114" s="12" t="s">
        <v>30</v>
      </c>
      <c r="C114" s="37" t="s">
        <v>194</v>
      </c>
      <c r="D114" s="37" t="s">
        <v>275</v>
      </c>
      <c r="E114" s="13" t="s">
        <v>273</v>
      </c>
      <c r="F114" s="37" t="s">
        <v>8</v>
      </c>
      <c r="G114" s="37" t="s">
        <v>34</v>
      </c>
      <c r="H114" s="38" t="str">
        <f>VLOOKUP(G114,' Moduly a inkrementy'!$B$3:$C$17,2,FALSE)</f>
        <v>Inkrement 1</v>
      </c>
      <c r="I114" s="42"/>
      <c r="J114" s="42"/>
    </row>
    <row r="115" spans="1:10" ht="26">
      <c r="A115" s="12" t="s">
        <v>203</v>
      </c>
      <c r="B115" s="12" t="s">
        <v>30</v>
      </c>
      <c r="C115" s="37" t="s">
        <v>194</v>
      </c>
      <c r="D115" s="37" t="s">
        <v>275</v>
      </c>
      <c r="E115" s="13" t="s">
        <v>277</v>
      </c>
      <c r="F115" s="37" t="s">
        <v>8</v>
      </c>
      <c r="G115" s="37" t="s">
        <v>34</v>
      </c>
      <c r="H115" s="38" t="str">
        <f>VLOOKUP(G115,' Moduly a inkrementy'!$B$3:$C$17,2,FALSE)</f>
        <v>Inkrement 1</v>
      </c>
      <c r="I115" s="42"/>
      <c r="J115" s="42"/>
    </row>
    <row r="116" spans="1:10" ht="26">
      <c r="A116" s="12" t="s">
        <v>204</v>
      </c>
      <c r="B116" s="12" t="s">
        <v>30</v>
      </c>
      <c r="C116" s="37" t="s">
        <v>194</v>
      </c>
      <c r="D116" s="37" t="s">
        <v>278</v>
      </c>
      <c r="E116" s="13" t="s">
        <v>279</v>
      </c>
      <c r="F116" s="37" t="s">
        <v>8</v>
      </c>
      <c r="G116" s="37" t="s">
        <v>34</v>
      </c>
      <c r="H116" s="38" t="str">
        <f>VLOOKUP(G116,' Moduly a inkrementy'!$B$3:$C$17,2,FALSE)</f>
        <v>Inkrement 1</v>
      </c>
      <c r="I116" s="42"/>
      <c r="J116" s="42"/>
    </row>
    <row r="117" spans="1:10" ht="26">
      <c r="A117" s="12" t="s">
        <v>206</v>
      </c>
      <c r="B117" s="12" t="s">
        <v>30</v>
      </c>
      <c r="C117" s="37" t="s">
        <v>194</v>
      </c>
      <c r="D117" s="37" t="s">
        <v>278</v>
      </c>
      <c r="E117" s="13" t="s">
        <v>280</v>
      </c>
      <c r="F117" s="37" t="s">
        <v>8</v>
      </c>
      <c r="G117" s="37" t="s">
        <v>34</v>
      </c>
      <c r="H117" s="38" t="str">
        <f>VLOOKUP(G117,' Moduly a inkrementy'!$B$3:$C$17,2,FALSE)</f>
        <v>Inkrement 1</v>
      </c>
      <c r="I117" s="42"/>
      <c r="J117" s="42"/>
    </row>
    <row r="118" spans="1:10" ht="26">
      <c r="A118" s="12" t="s">
        <v>209</v>
      </c>
      <c r="B118" s="12" t="s">
        <v>30</v>
      </c>
      <c r="C118" s="37" t="s">
        <v>194</v>
      </c>
      <c r="D118" s="37" t="s">
        <v>278</v>
      </c>
      <c r="E118" s="13" t="s">
        <v>281</v>
      </c>
      <c r="F118" s="37" t="s">
        <v>8</v>
      </c>
      <c r="G118" s="37" t="s">
        <v>34</v>
      </c>
      <c r="H118" s="38" t="str">
        <f>VLOOKUP(G118,' Moduly a inkrementy'!$B$3:$C$17,2,FALSE)</f>
        <v>Inkrement 1</v>
      </c>
      <c r="I118" s="42"/>
      <c r="J118" s="42"/>
    </row>
    <row r="119" spans="1:10" ht="26">
      <c r="A119" s="12" t="s">
        <v>211</v>
      </c>
      <c r="B119" s="12" t="s">
        <v>30</v>
      </c>
      <c r="C119" s="37" t="s">
        <v>194</v>
      </c>
      <c r="D119" s="37" t="s">
        <v>278</v>
      </c>
      <c r="E119" s="13" t="s">
        <v>282</v>
      </c>
      <c r="F119" s="37" t="s">
        <v>8</v>
      </c>
      <c r="G119" s="37" t="s">
        <v>34</v>
      </c>
      <c r="H119" s="38" t="str">
        <f>VLOOKUP(G119,' Moduly a inkrementy'!$B$3:$C$17,2,FALSE)</f>
        <v>Inkrement 1</v>
      </c>
      <c r="I119" s="42"/>
      <c r="J119" s="42"/>
    </row>
    <row r="120" spans="1:10" ht="26">
      <c r="A120" s="12" t="s">
        <v>214</v>
      </c>
      <c r="B120" s="12" t="s">
        <v>30</v>
      </c>
      <c r="C120" s="37" t="s">
        <v>194</v>
      </c>
      <c r="D120" s="37" t="s">
        <v>278</v>
      </c>
      <c r="E120" s="13" t="s">
        <v>256</v>
      </c>
      <c r="F120" s="37" t="s">
        <v>8</v>
      </c>
      <c r="G120" s="37" t="s">
        <v>34</v>
      </c>
      <c r="H120" s="38" t="str">
        <f>VLOOKUP(G120,' Moduly a inkrementy'!$B$3:$C$17,2,FALSE)</f>
        <v>Inkrement 1</v>
      </c>
      <c r="I120" s="42"/>
      <c r="J120" s="42"/>
    </row>
    <row r="121" spans="1:10" ht="26">
      <c r="A121" s="12" t="s">
        <v>216</v>
      </c>
      <c r="B121" s="12" t="s">
        <v>30</v>
      </c>
      <c r="C121" s="37" t="s">
        <v>194</v>
      </c>
      <c r="D121" s="37" t="s">
        <v>278</v>
      </c>
      <c r="E121" s="13" t="s">
        <v>257</v>
      </c>
      <c r="F121" s="37" t="s">
        <v>8</v>
      </c>
      <c r="G121" s="37" t="s">
        <v>34</v>
      </c>
      <c r="H121" s="38" t="str">
        <f>VLOOKUP(G121,' Moduly a inkrementy'!$B$3:$C$17,2,FALSE)</f>
        <v>Inkrement 1</v>
      </c>
      <c r="I121" s="42"/>
      <c r="J121" s="42"/>
    </row>
    <row r="122" spans="1:10" ht="26">
      <c r="A122" s="12" t="s">
        <v>218</v>
      </c>
      <c r="B122" s="12" t="s">
        <v>30</v>
      </c>
      <c r="C122" s="37" t="s">
        <v>194</v>
      </c>
      <c r="D122" s="37" t="s">
        <v>278</v>
      </c>
      <c r="E122" s="13" t="s">
        <v>283</v>
      </c>
      <c r="F122" s="37" t="s">
        <v>8</v>
      </c>
      <c r="G122" s="37" t="s">
        <v>34</v>
      </c>
      <c r="H122" s="38" t="str">
        <f>VLOOKUP(G122,' Moduly a inkrementy'!$B$3:$C$17,2,FALSE)</f>
        <v>Inkrement 1</v>
      </c>
      <c r="I122" s="42"/>
      <c r="J122" s="42"/>
    </row>
    <row r="123" spans="1:10" ht="26">
      <c r="A123" s="12" t="s">
        <v>221</v>
      </c>
      <c r="B123" s="12" t="s">
        <v>30</v>
      </c>
      <c r="C123" s="37" t="s">
        <v>194</v>
      </c>
      <c r="D123" s="37" t="s">
        <v>278</v>
      </c>
      <c r="E123" s="13" t="s">
        <v>284</v>
      </c>
      <c r="F123" s="37" t="s">
        <v>8</v>
      </c>
      <c r="G123" s="37" t="s">
        <v>34</v>
      </c>
      <c r="H123" s="38" t="str">
        <f>VLOOKUP(G123,' Moduly a inkrementy'!$B$3:$C$17,2,FALSE)</f>
        <v>Inkrement 1</v>
      </c>
      <c r="I123" s="42"/>
      <c r="J123" s="42"/>
    </row>
    <row r="124" spans="1:10" ht="26">
      <c r="A124" s="12" t="s">
        <v>223</v>
      </c>
      <c r="B124" s="12" t="s">
        <v>30</v>
      </c>
      <c r="C124" s="37" t="s">
        <v>194</v>
      </c>
      <c r="D124" s="37" t="s">
        <v>278</v>
      </c>
      <c r="E124" s="13" t="s">
        <v>259</v>
      </c>
      <c r="F124" s="37" t="s">
        <v>8</v>
      </c>
      <c r="G124" s="37" t="s">
        <v>34</v>
      </c>
      <c r="H124" s="38" t="str">
        <f>VLOOKUP(G124,' Moduly a inkrementy'!$B$3:$C$17,2,FALSE)</f>
        <v>Inkrement 1</v>
      </c>
      <c r="I124" s="42"/>
      <c r="J124" s="42"/>
    </row>
    <row r="125" spans="1:10" ht="26">
      <c r="A125" s="12" t="s">
        <v>225</v>
      </c>
      <c r="B125" s="12" t="s">
        <v>30</v>
      </c>
      <c r="C125" s="37" t="s">
        <v>194</v>
      </c>
      <c r="D125" s="37" t="s">
        <v>278</v>
      </c>
      <c r="E125" s="13" t="s">
        <v>260</v>
      </c>
      <c r="F125" s="37" t="s">
        <v>8</v>
      </c>
      <c r="G125" s="37" t="s">
        <v>34</v>
      </c>
      <c r="H125" s="38" t="str">
        <f>VLOOKUP(G125,' Moduly a inkrementy'!$B$3:$C$17,2,FALSE)</f>
        <v>Inkrement 1</v>
      </c>
      <c r="I125" s="42"/>
      <c r="J125" s="42"/>
    </row>
    <row r="126" spans="1:10" ht="26">
      <c r="A126" s="12" t="s">
        <v>228</v>
      </c>
      <c r="B126" s="12" t="s">
        <v>30</v>
      </c>
      <c r="C126" s="37" t="s">
        <v>194</v>
      </c>
      <c r="D126" s="37" t="s">
        <v>278</v>
      </c>
      <c r="E126" s="13" t="s">
        <v>261</v>
      </c>
      <c r="F126" s="37" t="s">
        <v>8</v>
      </c>
      <c r="G126" s="37" t="s">
        <v>34</v>
      </c>
      <c r="H126" s="38" t="str">
        <f>VLOOKUP(G126,' Moduly a inkrementy'!$B$3:$C$17,2,FALSE)</f>
        <v>Inkrement 1</v>
      </c>
      <c r="I126" s="42"/>
      <c r="J126" s="42"/>
    </row>
    <row r="127" spans="1:10" ht="26">
      <c r="A127" s="12" t="s">
        <v>230</v>
      </c>
      <c r="B127" s="12" t="s">
        <v>30</v>
      </c>
      <c r="C127" s="37" t="s">
        <v>194</v>
      </c>
      <c r="D127" s="37" t="s">
        <v>278</v>
      </c>
      <c r="E127" s="13" t="s">
        <v>285</v>
      </c>
      <c r="F127" s="37" t="s">
        <v>8</v>
      </c>
      <c r="G127" s="37" t="s">
        <v>34</v>
      </c>
      <c r="H127" s="38" t="str">
        <f>VLOOKUP(G127,' Moduly a inkrementy'!$B$3:$C$17,2,FALSE)</f>
        <v>Inkrement 1</v>
      </c>
      <c r="I127" s="42"/>
      <c r="J127" s="42"/>
    </row>
    <row r="128" spans="1:10" ht="26">
      <c r="A128" s="12" t="s">
        <v>232</v>
      </c>
      <c r="B128" s="12" t="s">
        <v>30</v>
      </c>
      <c r="C128" s="37" t="s">
        <v>194</v>
      </c>
      <c r="D128" s="37" t="s">
        <v>278</v>
      </c>
      <c r="E128" s="13" t="s">
        <v>263</v>
      </c>
      <c r="F128" s="37" t="s">
        <v>8</v>
      </c>
      <c r="G128" s="37" t="s">
        <v>34</v>
      </c>
      <c r="H128" s="38" t="str">
        <f>VLOOKUP(G128,' Moduly a inkrementy'!$B$3:$C$17,2,FALSE)</f>
        <v>Inkrement 1</v>
      </c>
      <c r="I128" s="42"/>
      <c r="J128" s="42"/>
    </row>
    <row r="129" spans="1:10" ht="26">
      <c r="A129" s="12" t="s">
        <v>235</v>
      </c>
      <c r="B129" s="12" t="s">
        <v>30</v>
      </c>
      <c r="C129" s="37" t="s">
        <v>194</v>
      </c>
      <c r="D129" s="37" t="s">
        <v>278</v>
      </c>
      <c r="E129" s="13" t="s">
        <v>264</v>
      </c>
      <c r="F129" s="37" t="s">
        <v>8</v>
      </c>
      <c r="G129" s="37" t="s">
        <v>34</v>
      </c>
      <c r="H129" s="38" t="str">
        <f>VLOOKUP(G129,' Moduly a inkrementy'!$B$3:$C$17,2,FALSE)</f>
        <v>Inkrement 1</v>
      </c>
      <c r="I129" s="42"/>
      <c r="J129" s="42"/>
    </row>
    <row r="130" spans="1:10" ht="26">
      <c r="A130" s="12" t="s">
        <v>237</v>
      </c>
      <c r="B130" s="12" t="s">
        <v>30</v>
      </c>
      <c r="C130" s="37" t="s">
        <v>194</v>
      </c>
      <c r="D130" s="37" t="s">
        <v>278</v>
      </c>
      <c r="E130" s="13" t="s">
        <v>265</v>
      </c>
      <c r="F130" s="37" t="s">
        <v>8</v>
      </c>
      <c r="G130" s="37" t="s">
        <v>34</v>
      </c>
      <c r="H130" s="38" t="str">
        <f>VLOOKUP(G130,' Moduly a inkrementy'!$B$3:$C$17,2,FALSE)</f>
        <v>Inkrement 1</v>
      </c>
      <c r="I130" s="42"/>
      <c r="J130" s="42"/>
    </row>
    <row r="131" spans="1:10" ht="26">
      <c r="A131" s="12" t="s">
        <v>239</v>
      </c>
      <c r="B131" s="12" t="s">
        <v>30</v>
      </c>
      <c r="C131" s="37" t="s">
        <v>194</v>
      </c>
      <c r="D131" s="37" t="s">
        <v>278</v>
      </c>
      <c r="E131" s="13" t="s">
        <v>286</v>
      </c>
      <c r="F131" s="37" t="s">
        <v>8</v>
      </c>
      <c r="G131" s="37" t="s">
        <v>34</v>
      </c>
      <c r="H131" s="38" t="str">
        <f>VLOOKUP(G131,' Moduly a inkrementy'!$B$3:$C$17,2,FALSE)</f>
        <v>Inkrement 1</v>
      </c>
      <c r="I131" s="42"/>
      <c r="J131" s="42"/>
    </row>
    <row r="132" spans="1:10" ht="26">
      <c r="A132" s="12" t="s">
        <v>237</v>
      </c>
      <c r="B132" s="12" t="s">
        <v>30</v>
      </c>
      <c r="C132" s="37" t="s">
        <v>194</v>
      </c>
      <c r="D132" s="37" t="s">
        <v>278</v>
      </c>
      <c r="E132" s="13" t="s">
        <v>267</v>
      </c>
      <c r="F132" s="37" t="s">
        <v>8</v>
      </c>
      <c r="G132" s="37" t="s">
        <v>34</v>
      </c>
      <c r="H132" s="38" t="str">
        <f>VLOOKUP(G132,' Moduly a inkrementy'!$B$3:$C$17,2,FALSE)</f>
        <v>Inkrement 1</v>
      </c>
      <c r="I132" s="42"/>
      <c r="J132" s="42"/>
    </row>
    <row r="133" spans="1:10" ht="46" customHeight="1">
      <c r="A133" s="12" t="s">
        <v>239</v>
      </c>
      <c r="B133" s="12" t="s">
        <v>30</v>
      </c>
      <c r="C133" s="37" t="s">
        <v>115</v>
      </c>
      <c r="D133" s="37" t="s">
        <v>287</v>
      </c>
      <c r="E133" s="9" t="s">
        <v>288</v>
      </c>
      <c r="F133" s="37" t="s">
        <v>8</v>
      </c>
      <c r="G133" s="37" t="s">
        <v>34</v>
      </c>
      <c r="H133" s="38" t="str">
        <f>VLOOKUP(G133,' Moduly a inkrementy'!$B$3:$C$17,2,FALSE)</f>
        <v>Inkrement 1</v>
      </c>
      <c r="I133" s="42"/>
      <c r="J133" s="42"/>
    </row>
    <row r="134" spans="1:10" ht="39">
      <c r="A134" s="12" t="s">
        <v>241</v>
      </c>
      <c r="B134" s="12" t="s">
        <v>30</v>
      </c>
      <c r="C134" s="37" t="s">
        <v>115</v>
      </c>
      <c r="D134" s="37" t="s">
        <v>287</v>
      </c>
      <c r="E134" s="9" t="s">
        <v>289</v>
      </c>
      <c r="F134" s="37" t="s">
        <v>8</v>
      </c>
      <c r="G134" s="37" t="s">
        <v>34</v>
      </c>
      <c r="H134" s="38" t="str">
        <f>VLOOKUP(G134,' Moduly a inkrementy'!$B$3:$C$17,2,FALSE)</f>
        <v>Inkrement 1</v>
      </c>
      <c r="I134" s="42"/>
      <c r="J134" s="42"/>
    </row>
    <row r="135" spans="1:10" ht="26">
      <c r="A135" s="12" t="s">
        <v>243</v>
      </c>
      <c r="B135" s="12" t="s">
        <v>30</v>
      </c>
      <c r="C135" s="37" t="s">
        <v>115</v>
      </c>
      <c r="D135" s="37" t="s">
        <v>290</v>
      </c>
      <c r="E135" s="9" t="s">
        <v>291</v>
      </c>
      <c r="F135" s="37" t="s">
        <v>8</v>
      </c>
      <c r="G135" s="37" t="s">
        <v>34</v>
      </c>
      <c r="H135" s="38" t="str">
        <f>VLOOKUP(G135,' Moduly a inkrementy'!$B$3:$C$17,2,FALSE)</f>
        <v>Inkrement 1</v>
      </c>
      <c r="I135" s="42"/>
      <c r="J135" s="42"/>
    </row>
    <row r="136" spans="1:10" ht="52">
      <c r="A136" s="12" t="s">
        <v>246</v>
      </c>
      <c r="B136" s="12" t="s">
        <v>30</v>
      </c>
      <c r="C136" s="37" t="s">
        <v>115</v>
      </c>
      <c r="D136" s="37" t="s">
        <v>287</v>
      </c>
      <c r="E136" s="9" t="s">
        <v>292</v>
      </c>
      <c r="F136" s="37" t="s">
        <v>8</v>
      </c>
      <c r="G136" s="37" t="s">
        <v>34</v>
      </c>
      <c r="H136" s="38" t="str">
        <f>VLOOKUP(G136,' Moduly a inkrementy'!$B$3:$C$17,2,FALSE)</f>
        <v>Inkrement 1</v>
      </c>
      <c r="I136" s="42"/>
      <c r="J136" s="42"/>
    </row>
    <row r="137" spans="1:10" ht="143">
      <c r="A137" s="12" t="s">
        <v>247</v>
      </c>
      <c r="B137" s="12" t="s">
        <v>30</v>
      </c>
      <c r="C137" s="37" t="s">
        <v>115</v>
      </c>
      <c r="D137" s="37" t="s">
        <v>287</v>
      </c>
      <c r="E137" s="9" t="s">
        <v>293</v>
      </c>
      <c r="F137" s="37" t="s">
        <v>8</v>
      </c>
      <c r="G137" s="37" t="s">
        <v>34</v>
      </c>
      <c r="H137" s="38" t="str">
        <f>VLOOKUP(G137,' Moduly a inkrementy'!$B$3:$C$17,2,FALSE)</f>
        <v>Inkrement 1</v>
      </c>
      <c r="I137" s="42"/>
      <c r="J137" s="42"/>
    </row>
    <row r="138" spans="1:10" ht="14.5">
      <c r="A138" s="12"/>
      <c r="B138" s="12"/>
      <c r="C138" s="37"/>
      <c r="D138" s="37"/>
      <c r="E138" s="13"/>
      <c r="F138" s="8"/>
      <c r="G138" s="37"/>
      <c r="H138" s="43" t="str">
        <f>IFERROR(VLOOKUP(G138,' Moduly a inkrementy'!$B$3:$C$17,2,FALSE),"")</f>
        <v/>
      </c>
      <c r="I138" s="42"/>
      <c r="J138" s="42"/>
    </row>
    <row r="139" spans="1:10" ht="14.5">
      <c r="A139" s="12"/>
      <c r="B139" s="12"/>
      <c r="C139" s="37"/>
      <c r="D139" s="37"/>
      <c r="E139" s="13"/>
      <c r="F139" s="8"/>
      <c r="G139" s="37"/>
      <c r="H139" s="43" t="str">
        <f>IFERROR(VLOOKUP(G139,' Moduly a inkrementy'!$B$3:$C$17,2,FALSE),"")</f>
        <v/>
      </c>
      <c r="I139" s="42"/>
      <c r="J139" s="42"/>
    </row>
    <row r="140" spans="1:10" ht="14.5">
      <c r="A140" s="12"/>
      <c r="B140" s="12"/>
      <c r="C140" s="37"/>
      <c r="D140" s="37"/>
      <c r="E140" s="13"/>
      <c r="F140" s="8"/>
      <c r="G140" s="37"/>
      <c r="H140" s="43" t="str">
        <f>IFERROR(VLOOKUP(G140,' Moduly a inkrementy'!$B$3:$C$17,2,FALSE),"")</f>
        <v/>
      </c>
      <c r="I140" s="42"/>
      <c r="J140" s="42"/>
    </row>
    <row r="141" spans="1:10" ht="14.5">
      <c r="A141" s="12"/>
      <c r="B141" s="12"/>
      <c r="C141" s="37"/>
      <c r="D141" s="37"/>
      <c r="E141" s="13"/>
      <c r="F141" s="8"/>
      <c r="G141" s="37"/>
      <c r="H141" s="43" t="str">
        <f>IFERROR(VLOOKUP(G141,' Moduly a inkrementy'!$B$3:$C$17,2,FALSE),"")</f>
        <v/>
      </c>
      <c r="I141" s="42"/>
      <c r="J141" s="42"/>
    </row>
    <row r="142" spans="1:10" ht="14.5">
      <c r="A142" s="12"/>
      <c r="B142" s="12"/>
      <c r="C142" s="37"/>
      <c r="D142" s="37"/>
      <c r="E142" s="13"/>
      <c r="F142" s="8"/>
      <c r="G142" s="37"/>
      <c r="H142" s="43" t="str">
        <f>IFERROR(VLOOKUP(G142,' Moduly a inkrementy'!$B$3:$C$17,2,FALSE),"")</f>
        <v/>
      </c>
      <c r="I142" s="42"/>
      <c r="J142" s="42"/>
    </row>
    <row r="143" spans="1:10" ht="14.5">
      <c r="A143" s="12"/>
      <c r="B143" s="12"/>
      <c r="C143" s="37"/>
      <c r="D143" s="37"/>
      <c r="E143" s="13"/>
      <c r="F143" s="8"/>
      <c r="G143" s="37"/>
      <c r="H143" s="43" t="str">
        <f>IFERROR(VLOOKUP(G143,' Moduly a inkrementy'!$B$3:$C$17,2,FALSE),"")</f>
        <v/>
      </c>
      <c r="I143" s="42"/>
      <c r="J143" s="42"/>
    </row>
    <row r="144" spans="1:10" ht="14.5">
      <c r="A144" s="12"/>
      <c r="B144" s="12"/>
      <c r="C144" s="37"/>
      <c r="D144" s="37"/>
      <c r="E144" s="13"/>
      <c r="F144" s="8"/>
      <c r="G144" s="37"/>
      <c r="H144" s="43" t="str">
        <f>IFERROR(VLOOKUP(G144,' Moduly a inkrementy'!$B$3:$C$17,2,FALSE),"")</f>
        <v/>
      </c>
      <c r="I144" s="42"/>
      <c r="J144" s="42"/>
    </row>
    <row r="145" spans="1:10" ht="14.5">
      <c r="A145" s="12"/>
      <c r="B145" s="12"/>
      <c r="C145" s="37"/>
      <c r="D145" s="37"/>
      <c r="E145" s="13"/>
      <c r="F145" s="8"/>
      <c r="G145" s="37"/>
      <c r="H145" s="43" t="str">
        <f>IFERROR(VLOOKUP(G145,' Moduly a inkrementy'!$B$3:$C$17,2,FALSE),"")</f>
        <v/>
      </c>
      <c r="I145" s="42"/>
      <c r="J145" s="42"/>
    </row>
    <row r="146" spans="1:10">
      <c r="A146" s="6" t="s">
        <v>352</v>
      </c>
    </row>
  </sheetData>
  <autoFilter ref="A2:J146" xr:uid="{00000000-0009-0000-0000-000001000000}"/>
  <mergeCells count="1">
    <mergeCell ref="A1:J1"/>
  </mergeCells>
  <phoneticPr fontId="9" type="noConversion"/>
  <conditionalFormatting sqref="H3:J24 I25:J49 H25:H137">
    <cfRule type="expression" dxfId="3" priority="4">
      <formula>$B3="funkcna poziadavka"</formula>
    </cfRule>
  </conditionalFormatting>
  <conditionalFormatting sqref="I50:J50">
    <cfRule type="expression" dxfId="2" priority="11">
      <formula>#REF!="funkcna poziadavka"</formula>
    </cfRule>
  </conditionalFormatting>
  <conditionalFormatting sqref="I51:J56">
    <cfRule type="expression" dxfId="1" priority="10">
      <formula>$B50="funkcna poziadavka"</formula>
    </cfRule>
  </conditionalFormatting>
  <dataValidations count="2">
    <dataValidation type="list" allowBlank="1" showInputMessage="1" showErrorMessage="1" sqref="G146:G1048576" xr:uid="{00000000-0002-0000-0100-000000000000}">
      <formula1>Moduly_2</formula1>
    </dataValidation>
    <dataValidation type="list" allowBlank="1" showInputMessage="1" showErrorMessage="1" sqref="B3:B145" xr:uid="{00000000-0002-0000-0100-000001000000}">
      <formula1>"Funkcna poziadavka, Ne-Funkcna poziadavka, Technicka poziadavka"</formula1>
    </dataValidation>
  </dataValidations>
  <pageMargins left="0.7" right="0.7" top="0.75" bottom="0.75" header="0.3" footer="0.3"/>
  <pageSetup paperSize="9" scale="29" orientation="portrait" horizontalDpi="4294967293" verticalDpi="1200" r:id="rId1"/>
  <rowBreaks count="4" manualBreakCount="4">
    <brk id="18" max="16383" man="1"/>
    <brk id="33" max="16383" man="1"/>
    <brk id="39" max="16383" man="1"/>
    <brk id="50"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 Moduly a inkrementy'!$B$3:$B$17</xm:f>
          </x14:formula1>
          <xm:sqref>G138:G145 G3:G60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2:P17"/>
  <sheetViews>
    <sheetView zoomScale="145" zoomScaleNormal="145" workbookViewId="0">
      <selection activeCell="N3" sqref="N3"/>
    </sheetView>
  </sheetViews>
  <sheetFormatPr defaultColWidth="8.81640625" defaultRowHeight="13"/>
  <cols>
    <col min="1" max="1" width="8.81640625" style="31"/>
    <col min="2" max="2" width="20.453125" style="31" bestFit="1" customWidth="1"/>
    <col min="3" max="6" width="10.1796875" style="31" customWidth="1"/>
    <col min="7" max="7" width="11" style="31" customWidth="1"/>
    <col min="8" max="9" width="8.81640625" style="31"/>
    <col min="10" max="10" width="13.81640625" style="31" customWidth="1"/>
    <col min="11" max="11" width="9.1796875" style="31" bestFit="1" customWidth="1"/>
    <col min="12" max="12" width="9" style="31" bestFit="1" customWidth="1"/>
    <col min="13" max="13" width="12.453125" style="31" customWidth="1"/>
    <col min="14" max="14" width="9" style="31" bestFit="1" customWidth="1"/>
    <col min="15" max="15" width="11.453125" style="31" customWidth="1"/>
    <col min="16" max="16" width="11.1796875" style="31" customWidth="1"/>
    <col min="17" max="16384" width="8.81640625" style="31"/>
  </cols>
  <sheetData>
    <row r="2" spans="1:16" s="32" customFormat="1" ht="39">
      <c r="A2" s="19" t="s">
        <v>294</v>
      </c>
      <c r="B2" s="20" t="s">
        <v>295</v>
      </c>
      <c r="C2" s="20" t="s">
        <v>296</v>
      </c>
      <c r="D2" s="20" t="s">
        <v>297</v>
      </c>
      <c r="E2" s="20" t="s">
        <v>298</v>
      </c>
      <c r="F2" s="20" t="s">
        <v>299</v>
      </c>
      <c r="G2" s="20" t="s">
        <v>300</v>
      </c>
      <c r="J2" s="33" t="s">
        <v>301</v>
      </c>
      <c r="K2" s="33" t="s">
        <v>302</v>
      </c>
      <c r="L2" s="33" t="s">
        <v>303</v>
      </c>
      <c r="M2" s="33" t="s">
        <v>304</v>
      </c>
      <c r="N2" s="33" t="s">
        <v>305</v>
      </c>
      <c r="O2" s="33" t="s">
        <v>306</v>
      </c>
      <c r="P2" s="33" t="s">
        <v>307</v>
      </c>
    </row>
    <row r="3" spans="1:16">
      <c r="A3" s="21" t="s">
        <v>308</v>
      </c>
      <c r="B3" s="22" t="s">
        <v>34</v>
      </c>
      <c r="C3" s="23" t="s">
        <v>309</v>
      </c>
      <c r="D3" s="24">
        <v>0.05</v>
      </c>
      <c r="E3" s="24">
        <v>0.05</v>
      </c>
      <c r="F3" s="24">
        <v>0.08</v>
      </c>
      <c r="G3" s="25">
        <v>5</v>
      </c>
      <c r="J3" s="26" t="s">
        <v>309</v>
      </c>
      <c r="K3" s="27">
        <v>46508</v>
      </c>
      <c r="L3" s="28">
        <f t="shared" ref="L3:L17" si="0">IF(ISBLANK(K3),"",YEAR(K3))</f>
        <v>2027</v>
      </c>
      <c r="M3" s="27">
        <v>46904</v>
      </c>
      <c r="N3" s="29">
        <f>IF(ISBLANK(K3),"",ROUND((M3-K3+1)/30,0))</f>
        <v>13</v>
      </c>
      <c r="O3" s="28">
        <f>IF(ISBLANK(K3),"",ROUNDUP(((M3+1)-MIN($K$3:$K$17))/365,))</f>
        <v>2</v>
      </c>
      <c r="P3" s="28">
        <f>IF(ISBLANK(K3),"",ROUND((M3-$K$3+1)/30,0))</f>
        <v>13</v>
      </c>
    </row>
    <row r="4" spans="1:16">
      <c r="A4" s="21" t="s">
        <v>310</v>
      </c>
      <c r="B4" s="22" t="s">
        <v>124</v>
      </c>
      <c r="C4" s="23" t="s">
        <v>309</v>
      </c>
      <c r="D4" s="24">
        <v>0.05</v>
      </c>
      <c r="E4" s="24">
        <v>0.05</v>
      </c>
      <c r="F4" s="24">
        <v>7.0000000000000007E-2</v>
      </c>
      <c r="G4" s="25">
        <v>5</v>
      </c>
      <c r="J4" s="26" t="s">
        <v>311</v>
      </c>
      <c r="K4" s="27"/>
      <c r="L4" s="28"/>
      <c r="M4" s="27"/>
      <c r="N4" s="29"/>
      <c r="O4" s="28"/>
      <c r="P4" s="28"/>
    </row>
    <row r="5" spans="1:16">
      <c r="A5" s="21" t="s">
        <v>312</v>
      </c>
      <c r="B5" s="22" t="s">
        <v>313</v>
      </c>
      <c r="C5" s="23"/>
      <c r="D5" s="24"/>
      <c r="E5" s="24"/>
      <c r="F5" s="24"/>
      <c r="G5" s="25"/>
      <c r="J5" s="26" t="s">
        <v>314</v>
      </c>
      <c r="K5" s="27"/>
      <c r="L5" s="28"/>
      <c r="M5" s="27"/>
      <c r="N5" s="29"/>
      <c r="O5" s="28"/>
      <c r="P5" s="28"/>
    </row>
    <row r="6" spans="1:16">
      <c r="A6" s="21" t="s">
        <v>315</v>
      </c>
      <c r="B6" s="22" t="s">
        <v>316</v>
      </c>
      <c r="C6" s="23"/>
      <c r="D6" s="24"/>
      <c r="E6" s="24"/>
      <c r="F6" s="24"/>
      <c r="G6" s="25"/>
      <c r="J6" s="26" t="s">
        <v>317</v>
      </c>
      <c r="K6" s="30"/>
      <c r="L6" s="28" t="str">
        <f t="shared" si="0"/>
        <v/>
      </c>
      <c r="M6" s="30"/>
      <c r="N6" s="29" t="str">
        <f t="shared" ref="N6:N17" si="1">IF(ISBLANK(K6),"",ROUND((M6-K6+1)/30,0))</f>
        <v/>
      </c>
      <c r="O6" s="28" t="str">
        <f t="shared" ref="O6:O17" si="2">IF(ISBLANK(K6),"",ROUNDUP(((M6+1)-MIN($B$2:$B$17))/365,))</f>
        <v/>
      </c>
      <c r="P6" s="28" t="str">
        <f t="shared" ref="P6:P17" si="3">IF(ISBLANK(K6),"",ROUND((M6-$K$3+1)/30,0))</f>
        <v/>
      </c>
    </row>
    <row r="7" spans="1:16">
      <c r="A7" s="21" t="s">
        <v>318</v>
      </c>
      <c r="B7" s="22" t="s">
        <v>319</v>
      </c>
      <c r="C7" s="23"/>
      <c r="D7" s="24"/>
      <c r="E7" s="24"/>
      <c r="F7" s="24"/>
      <c r="G7" s="25"/>
      <c r="J7" s="26" t="s">
        <v>320</v>
      </c>
      <c r="K7" s="30"/>
      <c r="L7" s="28" t="str">
        <f t="shared" si="0"/>
        <v/>
      </c>
      <c r="M7" s="30"/>
      <c r="N7" s="29" t="str">
        <f t="shared" si="1"/>
        <v/>
      </c>
      <c r="O7" s="28" t="str">
        <f t="shared" si="2"/>
        <v/>
      </c>
      <c r="P7" s="28" t="str">
        <f t="shared" si="3"/>
        <v/>
      </c>
    </row>
    <row r="8" spans="1:16">
      <c r="A8" s="21" t="s">
        <v>321</v>
      </c>
      <c r="B8" s="22" t="s">
        <v>322</v>
      </c>
      <c r="C8" s="23"/>
      <c r="D8" s="23"/>
      <c r="E8" s="23"/>
      <c r="F8" s="23"/>
      <c r="G8" s="25"/>
      <c r="J8" s="26" t="s">
        <v>323</v>
      </c>
      <c r="K8" s="30"/>
      <c r="L8" s="28" t="str">
        <f t="shared" si="0"/>
        <v/>
      </c>
      <c r="M8" s="30"/>
      <c r="N8" s="29" t="str">
        <f t="shared" si="1"/>
        <v/>
      </c>
      <c r="O8" s="28" t="str">
        <f t="shared" si="2"/>
        <v/>
      </c>
      <c r="P8" s="28" t="str">
        <f t="shared" si="3"/>
        <v/>
      </c>
    </row>
    <row r="9" spans="1:16">
      <c r="A9" s="21" t="s">
        <v>324</v>
      </c>
      <c r="B9" s="22" t="s">
        <v>325</v>
      </c>
      <c r="C9" s="23"/>
      <c r="D9" s="23"/>
      <c r="E9" s="23"/>
      <c r="F9" s="23"/>
      <c r="G9" s="25"/>
      <c r="J9" s="26" t="s">
        <v>326</v>
      </c>
      <c r="K9" s="30"/>
      <c r="L9" s="28" t="str">
        <f t="shared" si="0"/>
        <v/>
      </c>
      <c r="M9" s="30"/>
      <c r="N9" s="29" t="str">
        <f t="shared" si="1"/>
        <v/>
      </c>
      <c r="O9" s="28" t="str">
        <f t="shared" si="2"/>
        <v/>
      </c>
      <c r="P9" s="28" t="str">
        <f t="shared" si="3"/>
        <v/>
      </c>
    </row>
    <row r="10" spans="1:16">
      <c r="A10" s="21" t="s">
        <v>327</v>
      </c>
      <c r="B10" s="22" t="s">
        <v>328</v>
      </c>
      <c r="C10" s="23"/>
      <c r="D10" s="23"/>
      <c r="E10" s="23"/>
      <c r="F10" s="23"/>
      <c r="G10" s="25"/>
      <c r="J10" s="26" t="s">
        <v>329</v>
      </c>
      <c r="K10" s="30"/>
      <c r="L10" s="28" t="str">
        <f t="shared" si="0"/>
        <v/>
      </c>
      <c r="M10" s="30"/>
      <c r="N10" s="29" t="str">
        <f t="shared" si="1"/>
        <v/>
      </c>
      <c r="O10" s="28" t="str">
        <f t="shared" si="2"/>
        <v/>
      </c>
      <c r="P10" s="28" t="str">
        <f t="shared" si="3"/>
        <v/>
      </c>
    </row>
    <row r="11" spans="1:16">
      <c r="A11" s="21" t="s">
        <v>330</v>
      </c>
      <c r="B11" s="22" t="s">
        <v>331</v>
      </c>
      <c r="C11" s="23"/>
      <c r="D11" s="23"/>
      <c r="E11" s="23"/>
      <c r="F11" s="23"/>
      <c r="G11" s="25"/>
      <c r="J11" s="26" t="s">
        <v>332</v>
      </c>
      <c r="K11" s="30"/>
      <c r="L11" s="28" t="str">
        <f t="shared" si="0"/>
        <v/>
      </c>
      <c r="M11" s="30"/>
      <c r="N11" s="29" t="str">
        <f t="shared" si="1"/>
        <v/>
      </c>
      <c r="O11" s="28" t="str">
        <f t="shared" si="2"/>
        <v/>
      </c>
      <c r="P11" s="28" t="str">
        <f t="shared" si="3"/>
        <v/>
      </c>
    </row>
    <row r="12" spans="1:16">
      <c r="A12" s="21" t="s">
        <v>333</v>
      </c>
      <c r="B12" s="22" t="s">
        <v>334</v>
      </c>
      <c r="C12" s="23"/>
      <c r="D12" s="23"/>
      <c r="E12" s="23"/>
      <c r="F12" s="23"/>
      <c r="G12" s="25"/>
      <c r="J12" s="26" t="s">
        <v>335</v>
      </c>
      <c r="K12" s="30"/>
      <c r="L12" s="28" t="str">
        <f t="shared" si="0"/>
        <v/>
      </c>
      <c r="M12" s="30"/>
      <c r="N12" s="29" t="str">
        <f t="shared" si="1"/>
        <v/>
      </c>
      <c r="O12" s="28" t="str">
        <f t="shared" si="2"/>
        <v/>
      </c>
      <c r="P12" s="28" t="str">
        <f t="shared" si="3"/>
        <v/>
      </c>
    </row>
    <row r="13" spans="1:16">
      <c r="A13" s="21" t="s">
        <v>336</v>
      </c>
      <c r="B13" s="22" t="s">
        <v>337</v>
      </c>
      <c r="C13" s="23"/>
      <c r="D13" s="23"/>
      <c r="E13" s="23"/>
      <c r="F13" s="23"/>
      <c r="G13" s="25"/>
      <c r="J13" s="26" t="s">
        <v>338</v>
      </c>
      <c r="K13" s="30"/>
      <c r="L13" s="28" t="str">
        <f t="shared" si="0"/>
        <v/>
      </c>
      <c r="M13" s="30"/>
      <c r="N13" s="29" t="str">
        <f t="shared" si="1"/>
        <v/>
      </c>
      <c r="O13" s="28" t="str">
        <f t="shared" si="2"/>
        <v/>
      </c>
      <c r="P13" s="28" t="str">
        <f t="shared" si="3"/>
        <v/>
      </c>
    </row>
    <row r="14" spans="1:16">
      <c r="A14" s="21" t="s">
        <v>339</v>
      </c>
      <c r="B14" s="22" t="s">
        <v>340</v>
      </c>
      <c r="C14" s="23"/>
      <c r="D14" s="23"/>
      <c r="E14" s="23"/>
      <c r="F14" s="23"/>
      <c r="G14" s="25"/>
      <c r="J14" s="26" t="s">
        <v>341</v>
      </c>
      <c r="K14" s="30"/>
      <c r="L14" s="28" t="str">
        <f t="shared" si="0"/>
        <v/>
      </c>
      <c r="M14" s="30"/>
      <c r="N14" s="29" t="str">
        <f t="shared" si="1"/>
        <v/>
      </c>
      <c r="O14" s="28" t="str">
        <f t="shared" si="2"/>
        <v/>
      </c>
      <c r="P14" s="28" t="str">
        <f t="shared" si="3"/>
        <v/>
      </c>
    </row>
    <row r="15" spans="1:16">
      <c r="A15" s="21" t="s">
        <v>342</v>
      </c>
      <c r="B15" s="22" t="s">
        <v>343</v>
      </c>
      <c r="C15" s="23"/>
      <c r="D15" s="23"/>
      <c r="E15" s="23"/>
      <c r="F15" s="23"/>
      <c r="G15" s="25"/>
      <c r="J15" s="26" t="s">
        <v>344</v>
      </c>
      <c r="K15" s="30"/>
      <c r="L15" s="28" t="str">
        <f t="shared" si="0"/>
        <v/>
      </c>
      <c r="M15" s="30"/>
      <c r="N15" s="29" t="str">
        <f t="shared" si="1"/>
        <v/>
      </c>
      <c r="O15" s="28" t="str">
        <f t="shared" si="2"/>
        <v/>
      </c>
      <c r="P15" s="28" t="str">
        <f t="shared" si="3"/>
        <v/>
      </c>
    </row>
    <row r="16" spans="1:16">
      <c r="A16" s="21" t="s">
        <v>345</v>
      </c>
      <c r="B16" s="22" t="s">
        <v>346</v>
      </c>
      <c r="C16" s="23"/>
      <c r="D16" s="23"/>
      <c r="E16" s="23"/>
      <c r="F16" s="23"/>
      <c r="G16" s="25"/>
      <c r="J16" s="26" t="s">
        <v>347</v>
      </c>
      <c r="K16" s="30"/>
      <c r="L16" s="28" t="str">
        <f t="shared" si="0"/>
        <v/>
      </c>
      <c r="M16" s="30"/>
      <c r="N16" s="29" t="str">
        <f t="shared" si="1"/>
        <v/>
      </c>
      <c r="O16" s="28" t="str">
        <f t="shared" si="2"/>
        <v/>
      </c>
      <c r="P16" s="28" t="str">
        <f t="shared" si="3"/>
        <v/>
      </c>
    </row>
    <row r="17" spans="1:16">
      <c r="A17" s="21" t="s">
        <v>348</v>
      </c>
      <c r="B17" s="22" t="s">
        <v>349</v>
      </c>
      <c r="C17" s="23"/>
      <c r="D17" s="23"/>
      <c r="E17" s="23"/>
      <c r="F17" s="23"/>
      <c r="G17" s="25"/>
      <c r="J17" s="26" t="s">
        <v>350</v>
      </c>
      <c r="K17" s="30"/>
      <c r="L17" s="28" t="str">
        <f t="shared" si="0"/>
        <v/>
      </c>
      <c r="M17" s="30"/>
      <c r="N17" s="29" t="str">
        <f t="shared" si="1"/>
        <v/>
      </c>
      <c r="O17" s="28" t="str">
        <f t="shared" si="2"/>
        <v/>
      </c>
      <c r="P17" s="28" t="str">
        <f t="shared" si="3"/>
        <v/>
      </c>
    </row>
  </sheetData>
  <conditionalFormatting sqref="D3:D17">
    <cfRule type="cellIs" dxfId="0" priority="1" operator="greaterThan">
      <formula>0.1</formula>
    </cfRule>
  </conditionalFormatting>
  <dataValidations count="2">
    <dataValidation type="list" allowBlank="1" showInputMessage="1" showErrorMessage="1" sqref="C3:C17" xr:uid="{00000000-0002-0000-0200-000000000000}">
      <formula1>$J$3:$J$17</formula1>
    </dataValidation>
    <dataValidation type="date" allowBlank="1" showInputMessage="1" showErrorMessage="1" sqref="K3:K17 M3:M17" xr:uid="{00000000-0002-0000-0200-000001000000}">
      <formula1>36526</formula1>
      <formula2>55153</formula2>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4C23A6C7CD03945AABFA574B159C372" ma:contentTypeVersion="11" ma:contentTypeDescription="Umožňuje vytvoriť nový dokument." ma:contentTypeScope="" ma:versionID="5d92f4def4d71ed7f87947b78cc6c861">
  <xsd:schema xmlns:xsd="http://www.w3.org/2001/XMLSchema" xmlns:xs="http://www.w3.org/2001/XMLSchema" xmlns:p="http://schemas.microsoft.com/office/2006/metadata/properties" xmlns:ns2="a14f6aaa-4096-4ab5-ac61-bb68884270c7" xmlns:ns3="02c17cb6-6ca5-4be5-b4d2-6659d8edaa20" targetNamespace="http://schemas.microsoft.com/office/2006/metadata/properties" ma:root="true" ma:fieldsID="e4bc7305a9b958e27ee3620f95674c74" ns2:_="" ns3:_="">
    <xsd:import namespace="a14f6aaa-4096-4ab5-ac61-bb68884270c7"/>
    <xsd:import namespace="02c17cb6-6ca5-4be5-b4d2-6659d8edaa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f6aaa-4096-4ab5-ac61-bb68884270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a2dc66f9-20d6-4b27-8313-5945956202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c17cb6-6ca5-4be5-b4d2-6659d8edaa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caced4-0c0d-4d18-8f3a-d484ad118c5a}" ma:internalName="TaxCatchAll" ma:showField="CatchAllData" ma:web="02c17cb6-6ca5-4be5-b4d2-6659d8edaa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4f6aaa-4096-4ab5-ac61-bb68884270c7">
      <Terms xmlns="http://schemas.microsoft.com/office/infopath/2007/PartnerControls"/>
    </lcf76f155ced4ddcb4097134ff3c332f>
    <TaxCatchAll xmlns="02c17cb6-6ca5-4be5-b4d2-6659d8edaa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41B068-3A85-4D35-858A-445A18C97C09}"/>
</file>

<file path=customXml/itemProps2.xml><?xml version="1.0" encoding="utf-8"?>
<ds:datastoreItem xmlns:ds="http://schemas.openxmlformats.org/officeDocument/2006/customXml" ds:itemID="{6DA1BF5D-CBDE-4770-924B-196E7429D38C}">
  <ds:schemaRefs>
    <ds:schemaRef ds:uri="http://schemas.microsoft.com/office/2006/metadata/properties"/>
    <ds:schemaRef ds:uri="http://schemas.microsoft.com/office/infopath/2007/PartnerControls"/>
    <ds:schemaRef ds:uri="a14f6aaa-4096-4ab5-ac61-bb68884270c7"/>
    <ds:schemaRef ds:uri="02c17cb6-6ca5-4be5-b4d2-6659d8edaa20"/>
    <ds:schemaRef ds:uri="6c4461c7-a250-4fc2-a2d2-f3595eed7790"/>
    <ds:schemaRef ds:uri="aa479d28-9558-4d4e-b7a1-e4fee73420c2"/>
  </ds:schemaRefs>
</ds:datastoreItem>
</file>

<file path=customXml/itemProps3.xml><?xml version="1.0" encoding="utf-8"?>
<ds:datastoreItem xmlns:ds="http://schemas.openxmlformats.org/officeDocument/2006/customXml" ds:itemID="{D361F49A-D5E9-4F71-AD94-62FA58CB9D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Úvod</vt:lpstr>
      <vt:lpstr>KATALOG_POZIADAVKY</vt:lpstr>
      <vt:lpstr> Moduly a inkrementy</vt:lpstr>
    </vt:vector>
  </TitlesOfParts>
  <Manager/>
  <Company>Beat IT, s.r.o.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Katalóg požiadaviek</dc:title>
  <dc:subject>Mesto Nitra</dc:subject>
  <dc:creator>Peter Filip</dc:creator>
  <cp:keywords>IoT, Inteligentné mesto, Meranie, Internet</cp:keywords>
  <dc:description/>
  <cp:lastModifiedBy>User</cp:lastModifiedBy>
  <cp:revision/>
  <dcterms:created xsi:type="dcterms:W3CDTF">2015-01-29T13:50:20Z</dcterms:created>
  <dcterms:modified xsi:type="dcterms:W3CDTF">2026-08-07T10:04:01Z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0x01010074C23A6C7CD03945AABFA574B159C372</vt:lpwstr>
  </property>
  <property fmtid="{D5CDD505-2E9C-101B-9397-08002B2CF9AE}" pid="3" name="MediaServiceImageTags">
    <vt:lpwstr/>
  </property>
</Properties>
</file>